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Default Extension="emf" ContentType="image/x-e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60" windowWidth="18075" windowHeight="8490"/>
  </bookViews>
  <sheets>
    <sheet name="istruzioni di uso" sheetId="7" r:id="rId1"/>
    <sheet name="PRIMA PARTE" sheetId="2" r:id="rId2"/>
    <sheet name="SECONDA PARTE" sheetId="1" r:id="rId3"/>
    <sheet name="PAG 30-31-32" sheetId="5" r:id="rId4"/>
    <sheet name="RISULTATI" sheetId="4" r:id="rId5"/>
    <sheet name="SCENARI DI RISCHIO" sheetId="6" r:id="rId6"/>
  </sheets>
  <definedNames>
    <definedName name="_xlnm._FilterDatabase" localSheetId="1" hidden="1">'PRIMA PARTE'!$A$28:$D$226</definedName>
  </definedNames>
  <calcPr calcId="125725"/>
</workbook>
</file>

<file path=xl/calcChain.xml><?xml version="1.0" encoding="utf-8"?>
<calcChain xmlns="http://schemas.openxmlformats.org/spreadsheetml/2006/main">
  <c r="J38" i="6"/>
  <c r="J28"/>
  <c r="K4" i="2"/>
  <c r="K3"/>
  <c r="K2"/>
  <c r="F19" i="6"/>
  <c r="K5" i="2"/>
  <c r="B38" i="1"/>
  <c r="F11" i="4"/>
  <c r="K6" i="2"/>
  <c r="K24" s="1"/>
  <c r="E18" s="1"/>
  <c r="K7"/>
  <c r="K8"/>
  <c r="K9"/>
  <c r="K10"/>
  <c r="K11"/>
  <c r="K12"/>
  <c r="K13"/>
  <c r="K14"/>
  <c r="K15"/>
  <c r="K16"/>
  <c r="K17"/>
  <c r="K18"/>
  <c r="K19"/>
  <c r="K20"/>
  <c r="K21"/>
  <c r="K22"/>
  <c r="K23"/>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F13" i="4" l="1"/>
  <c r="F16"/>
</calcChain>
</file>

<file path=xl/comments1.xml><?xml version="1.0" encoding="utf-8"?>
<comments xmlns="http://schemas.openxmlformats.org/spreadsheetml/2006/main">
  <authors>
    <author>MMUGNAI matr. 336</author>
  </authors>
  <commentList>
    <comment ref="F21" authorId="0">
      <text>
        <r>
          <rPr>
            <b/>
            <sz val="8"/>
            <color indexed="81"/>
            <rFont val="Tahoma"/>
          </rPr>
          <t>Marco MUGNAI</t>
        </r>
        <r>
          <rPr>
            <sz val="8"/>
            <color indexed="81"/>
            <rFont val="Tahoma"/>
          </rPr>
          <t xml:space="preserve">
VEDI PAG. 30 PUNTO 3 DEL dm 09-MARZO-2007</t>
        </r>
      </text>
    </comment>
    <comment ref="F24" authorId="0">
      <text>
        <r>
          <rPr>
            <b/>
            <sz val="8"/>
            <color indexed="81"/>
            <rFont val="Tahoma"/>
            <family val="2"/>
          </rPr>
          <t>Marco MUGNAI</t>
        </r>
        <r>
          <rPr>
            <sz val="8"/>
            <color indexed="81"/>
            <rFont val="Tahoma"/>
          </rPr>
          <t xml:space="preserve">
VEDI PAG. 31 E 32 PUNTO 3.2 E PUNTO 3.3</t>
        </r>
      </text>
    </comment>
  </commentList>
</comments>
</file>

<file path=xl/sharedStrings.xml><?xml version="1.0" encoding="utf-8"?>
<sst xmlns="http://schemas.openxmlformats.org/spreadsheetml/2006/main" count="363" uniqueCount="346">
  <si>
    <t>Kcal/Kg</t>
  </si>
  <si>
    <t>Mj</t>
  </si>
  <si>
    <t>abiti</t>
  </si>
  <si>
    <t>abiti su stampelle per metro lineare</t>
  </si>
  <si>
    <t>abs</t>
  </si>
  <si>
    <t>acetaldeide</t>
  </si>
  <si>
    <t>acetato di cellulosa</t>
  </si>
  <si>
    <t>acetilene gas</t>
  </si>
  <si>
    <t>acetone</t>
  </si>
  <si>
    <t>acquaragia</t>
  </si>
  <si>
    <t>al silicone</t>
  </si>
  <si>
    <t>alcool butilico o butanolo</t>
  </si>
  <si>
    <t>alcool etilico</t>
  </si>
  <si>
    <t>alcool metilico</t>
  </si>
  <si>
    <t xml:space="preserve">amido </t>
  </si>
  <si>
    <t>anilina</t>
  </si>
  <si>
    <t>antracite</t>
  </si>
  <si>
    <t xml:space="preserve">balena, grasso di </t>
  </si>
  <si>
    <t>bambù, canna di</t>
  </si>
  <si>
    <t>benzina</t>
  </si>
  <si>
    <t>benzolo</t>
  </si>
  <si>
    <t>betulla</t>
  </si>
  <si>
    <t>biscotti</t>
  </si>
  <si>
    <t>bitume o catrame</t>
  </si>
  <si>
    <t>burro</t>
  </si>
  <si>
    <t>butano</t>
  </si>
  <si>
    <t>cacao in polvere amaro</t>
  </si>
  <si>
    <t>caffè</t>
  </si>
  <si>
    <t>caffeina</t>
  </si>
  <si>
    <t>canfora</t>
  </si>
  <si>
    <t>carbone</t>
  </si>
  <si>
    <t>carbone antracite</t>
  </si>
  <si>
    <t>carbone coke da carbon fossile</t>
  </si>
  <si>
    <t>carbone da legna</t>
  </si>
  <si>
    <t>carbone fossile o grasso</t>
  </si>
  <si>
    <t>carbone lignite</t>
  </si>
  <si>
    <t>carbone mattonelle di carbon fossile</t>
  </si>
  <si>
    <t>carne essiccata</t>
  </si>
  <si>
    <t>carta alla rinfusa</t>
  </si>
  <si>
    <t>carta in pacchi</t>
  </si>
  <si>
    <t>cartone</t>
  </si>
  <si>
    <t>cartone bitumato non sabbiato</t>
  </si>
  <si>
    <t>cartone bitumato sabbiato</t>
  </si>
  <si>
    <t>cartone impregnato, per tetti</t>
  </si>
  <si>
    <t>cartone ondulato</t>
  </si>
  <si>
    <t>catrame o bitume</t>
  </si>
  <si>
    <t>celluloide</t>
  </si>
  <si>
    <t>cellulosa (corteccia di chine)</t>
  </si>
  <si>
    <t>cera di paraffina</t>
  </si>
  <si>
    <t>cereali</t>
  </si>
  <si>
    <t>china</t>
  </si>
  <si>
    <t>cioccolata</t>
  </si>
  <si>
    <t>cocco, fibra di</t>
  </si>
  <si>
    <t>coke metallurgico</t>
  </si>
  <si>
    <t>concimi, ritagli di corna</t>
  </si>
  <si>
    <t>concimi, solfato e nitrato di ammonio</t>
  </si>
  <si>
    <t>concimi, urea</t>
  </si>
  <si>
    <t>cotone</t>
  </si>
  <si>
    <t>cuoio</t>
  </si>
  <si>
    <t>epossidiche</t>
  </si>
  <si>
    <t>eptano</t>
  </si>
  <si>
    <t>esano</t>
  </si>
  <si>
    <t>etano</t>
  </si>
  <si>
    <t>etere amilico</t>
  </si>
  <si>
    <t>etere etilico</t>
  </si>
  <si>
    <t>farina compressa</t>
  </si>
  <si>
    <t>farina, alla rinfusa</t>
  </si>
  <si>
    <t>fenoliche</t>
  </si>
  <si>
    <t>fenolo</t>
  </si>
  <si>
    <t>fibre artificiali, seta artificiale, rayon</t>
  </si>
  <si>
    <t>fibre naturali, cotone, lino, tessuti confezionati in balle</t>
  </si>
  <si>
    <t>fieno compresso</t>
  </si>
  <si>
    <t>fieno sciolto</t>
  </si>
  <si>
    <t>formaggi</t>
  </si>
  <si>
    <t>formaggio grasso (45%)</t>
  </si>
  <si>
    <t>fosforo</t>
  </si>
  <si>
    <t>frutta secca (noci, nocciole, mandorle)</t>
  </si>
  <si>
    <t>gas di città (illuminante)</t>
  </si>
  <si>
    <t xml:space="preserve">gasolio </t>
  </si>
  <si>
    <t>glicerina</t>
  </si>
  <si>
    <t>gomma (caouthhouc)</t>
  </si>
  <si>
    <t>gomma, in lastre</t>
  </si>
  <si>
    <t>gomma, pneumatici</t>
  </si>
  <si>
    <t xml:space="preserve">grano </t>
  </si>
  <si>
    <t>grassi</t>
  </si>
  <si>
    <t>grissini</t>
  </si>
  <si>
    <t>guttaperga</t>
  </si>
  <si>
    <t>idrogeno</t>
  </si>
  <si>
    <t>immondizie</t>
  </si>
  <si>
    <t>lana compressa</t>
  </si>
  <si>
    <t>latte in polvere</t>
  </si>
  <si>
    <t>legno abete</t>
  </si>
  <si>
    <t>legno da ardere</t>
  </si>
  <si>
    <t>legno di conifera</t>
  </si>
  <si>
    <t>legno duro esotico</t>
  </si>
  <si>
    <t>legno ordinario</t>
  </si>
  <si>
    <t>legno quercia</t>
  </si>
  <si>
    <t>legno standard (secondo circ. 91-4400kcal/kg)</t>
  </si>
  <si>
    <t>legumi freschi</t>
  </si>
  <si>
    <t>legumi secchi</t>
  </si>
  <si>
    <t>libri e fascicoli</t>
  </si>
  <si>
    <t>lignite</t>
  </si>
  <si>
    <t>lino</t>
  </si>
  <si>
    <t>linoleum</t>
  </si>
  <si>
    <t>magnesio</t>
  </si>
  <si>
    <t>mais in polvere</t>
  </si>
  <si>
    <t>malto</t>
  </si>
  <si>
    <t>malto estratto</t>
  </si>
  <si>
    <t>mandorle</t>
  </si>
  <si>
    <t>materiale sintetico, in fogli</t>
  </si>
  <si>
    <t>materiale sintetico, piastre</t>
  </si>
  <si>
    <t>materiale sintetico, schiuma</t>
  </si>
  <si>
    <t>mattonelle di carbon fossile</t>
  </si>
  <si>
    <t>mazout</t>
  </si>
  <si>
    <t>metano</t>
  </si>
  <si>
    <t>metanolo</t>
  </si>
  <si>
    <t>minestre in conserva, ai legumi</t>
  </si>
  <si>
    <t>minestre in conserva, bollito</t>
  </si>
  <si>
    <t>minestre in conserva, sugo di arrosto</t>
  </si>
  <si>
    <t>nocciole</t>
  </si>
  <si>
    <t>noci di cocco (seccate)</t>
  </si>
  <si>
    <t>olio di catrame</t>
  </si>
  <si>
    <t>olio di colza</t>
  </si>
  <si>
    <t>olio di creosoto</t>
  </si>
  <si>
    <t>olio di fegato</t>
  </si>
  <si>
    <t>olio di lino</t>
  </si>
  <si>
    <t>olio di oliva</t>
  </si>
  <si>
    <t>olio di paraffina</t>
  </si>
  <si>
    <t>olio di ravizzone</t>
  </si>
  <si>
    <t>olio di semi di cotone</t>
  </si>
  <si>
    <t>olio diesel</t>
  </si>
  <si>
    <t>olio leggero da riscaldamento</t>
  </si>
  <si>
    <t>olio minerale</t>
  </si>
  <si>
    <t>olio per ingrassare</t>
  </si>
  <si>
    <t>olio solare</t>
  </si>
  <si>
    <t>olio vegetale</t>
  </si>
  <si>
    <t>ossido di carbonio</t>
  </si>
  <si>
    <t>ottano</t>
  </si>
  <si>
    <t>ovuli di carbon fossile</t>
  </si>
  <si>
    <t>paglia</t>
  </si>
  <si>
    <t>paglia di legno</t>
  </si>
  <si>
    <t>pane</t>
  </si>
  <si>
    <t>pannelli agglomerati di trucioli di legno 600 kg/mc</t>
  </si>
  <si>
    <t>paraffina</t>
  </si>
  <si>
    <t>pasta</t>
  </si>
  <si>
    <t>pesce essiccato</t>
  </si>
  <si>
    <t>petrolio</t>
  </si>
  <si>
    <t>pneumatici, miscela per la fabbricazione dei</t>
  </si>
  <si>
    <t>poliammidi</t>
  </si>
  <si>
    <t>policarbonati</t>
  </si>
  <si>
    <t>poliestere (stirolo) compatto</t>
  </si>
  <si>
    <t>poliestere con il 30% di fibre di vetro</t>
  </si>
  <si>
    <t>poliestere schiuma</t>
  </si>
  <si>
    <t>poliestere senza fibre di vetro</t>
  </si>
  <si>
    <t>poliesteri</t>
  </si>
  <si>
    <t>polietilene</t>
  </si>
  <si>
    <t>polimetacrilato di metile</t>
  </si>
  <si>
    <t>polipropilene</t>
  </si>
  <si>
    <t>polistirene</t>
  </si>
  <si>
    <t>politetrafluoroetilene</t>
  </si>
  <si>
    <t>poliuretaniche</t>
  </si>
  <si>
    <t>poliuretano</t>
  </si>
  <si>
    <t>polivinile, acetato</t>
  </si>
  <si>
    <t>polvere da caccia</t>
  </si>
  <si>
    <t>polvere da mina</t>
  </si>
  <si>
    <t>propano</t>
  </si>
  <si>
    <t>proteine di legumi</t>
  </si>
  <si>
    <t>pvc elastico</t>
  </si>
  <si>
    <t>pvc rigido</t>
  </si>
  <si>
    <t>pvc, cloruro di polivinile</t>
  </si>
  <si>
    <t>raffia, fibre di</t>
  </si>
  <si>
    <t>rayon</t>
  </si>
  <si>
    <t>riso</t>
  </si>
  <si>
    <t>seta artificiale da acetato</t>
  </si>
  <si>
    <t>seta naturale</t>
  </si>
  <si>
    <t>seta viscosa</t>
  </si>
  <si>
    <t>sisal</t>
  </si>
  <si>
    <t>solfuro di carbonio</t>
  </si>
  <si>
    <t>spirito di vino</t>
  </si>
  <si>
    <t>stearina</t>
  </si>
  <si>
    <t>stracci</t>
  </si>
  <si>
    <t>strutto e lardo</t>
  </si>
  <si>
    <t>sughero granulare</t>
  </si>
  <si>
    <t>sughero in lastre</t>
  </si>
  <si>
    <t>tabacco</t>
  </si>
  <si>
    <t>thè</t>
  </si>
  <si>
    <t>toluolo</t>
  </si>
  <si>
    <t>torba</t>
  </si>
  <si>
    <t>torba lettiera</t>
  </si>
  <si>
    <t xml:space="preserve">torba, cascami di </t>
  </si>
  <si>
    <t>trucioli di legno</t>
  </si>
  <si>
    <t>trucioli di legno compressi</t>
  </si>
  <si>
    <t>uova in polvere bianco e tuorlo</t>
  </si>
  <si>
    <t>xilolo</t>
  </si>
  <si>
    <t>zolfo</t>
  </si>
  <si>
    <t>zucchero di barbabietola</t>
  </si>
  <si>
    <t>zucchero di canna</t>
  </si>
  <si>
    <t>A &lt; 500</t>
  </si>
  <si>
    <r>
      <t xml:space="preserve"> 500 </t>
    </r>
    <r>
      <rPr>
        <sz val="10"/>
        <rFont val="Symbol"/>
        <family val="1"/>
        <charset val="2"/>
      </rPr>
      <t>£</t>
    </r>
    <r>
      <rPr>
        <sz val="10"/>
        <rFont val="Arial"/>
      </rPr>
      <t xml:space="preserve"> A &lt; 1000</t>
    </r>
  </si>
  <si>
    <r>
      <t xml:space="preserve"> 1000 </t>
    </r>
    <r>
      <rPr>
        <sz val="10"/>
        <rFont val="Symbol"/>
        <family val="1"/>
        <charset val="2"/>
      </rPr>
      <t>£</t>
    </r>
    <r>
      <rPr>
        <sz val="10"/>
        <rFont val="Arial"/>
      </rPr>
      <t xml:space="preserve"> A &lt; 2500</t>
    </r>
  </si>
  <si>
    <r>
      <t xml:space="preserve"> 2500 </t>
    </r>
    <r>
      <rPr>
        <sz val="10"/>
        <rFont val="Symbol"/>
        <family val="1"/>
        <charset val="2"/>
      </rPr>
      <t>£</t>
    </r>
    <r>
      <rPr>
        <sz val="10"/>
        <rFont val="Arial"/>
      </rPr>
      <t xml:space="preserve"> A &lt; 5000</t>
    </r>
  </si>
  <si>
    <r>
      <t xml:space="preserve"> 5000 </t>
    </r>
    <r>
      <rPr>
        <sz val="10"/>
        <rFont val="Symbol"/>
        <family val="1"/>
        <charset val="2"/>
      </rPr>
      <t>£</t>
    </r>
    <r>
      <rPr>
        <sz val="10"/>
        <rFont val="Arial"/>
      </rPr>
      <t xml:space="preserve"> A &lt; 10000</t>
    </r>
  </si>
  <si>
    <r>
      <t xml:space="preserve"> </t>
    </r>
    <r>
      <rPr>
        <sz val="10"/>
        <rFont val="Arial"/>
      </rPr>
      <t xml:space="preserve"> A </t>
    </r>
    <r>
      <rPr>
        <sz val="10"/>
        <rFont val="Arial"/>
        <family val="2"/>
      </rPr>
      <t>≥</t>
    </r>
    <r>
      <rPr>
        <sz val="10"/>
        <rFont val="Arial"/>
      </rPr>
      <t xml:space="preserve"> 10000</t>
    </r>
  </si>
  <si>
    <r>
      <t xml:space="preserve">scelta del fattore </t>
    </r>
    <r>
      <rPr>
        <b/>
        <sz val="10"/>
        <rFont val="Symbol"/>
        <family val="1"/>
        <charset val="2"/>
      </rPr>
      <t>d</t>
    </r>
    <r>
      <rPr>
        <b/>
        <vertAlign val="subscript"/>
        <sz val="10"/>
        <rFont val="Arial"/>
        <family val="2"/>
      </rPr>
      <t>q1</t>
    </r>
  </si>
  <si>
    <r>
      <t xml:space="preserve">scelta del fattore </t>
    </r>
    <r>
      <rPr>
        <b/>
        <sz val="10"/>
        <rFont val="Symbol"/>
        <family val="1"/>
        <charset val="2"/>
      </rPr>
      <t>d</t>
    </r>
    <r>
      <rPr>
        <b/>
        <vertAlign val="subscript"/>
        <sz val="10"/>
        <rFont val="Arial"/>
        <family val="2"/>
      </rPr>
      <t>q2</t>
    </r>
  </si>
  <si>
    <t>I</t>
  </si>
  <si>
    <t>II</t>
  </si>
  <si>
    <t>III</t>
  </si>
  <si>
    <t>CLASSI</t>
  </si>
  <si>
    <t>RISCHIO</t>
  </si>
  <si>
    <r>
      <t xml:space="preserve">scelta del fattore </t>
    </r>
    <r>
      <rPr>
        <b/>
        <sz val="10"/>
        <rFont val="Symbol"/>
        <family val="1"/>
        <charset val="2"/>
      </rPr>
      <t>d</t>
    </r>
    <r>
      <rPr>
        <b/>
        <sz val="10"/>
        <rFont val="Arial"/>
        <family val="2"/>
      </rPr>
      <t>n</t>
    </r>
  </si>
  <si>
    <t>altro</t>
  </si>
  <si>
    <t>ad acqua</t>
  </si>
  <si>
    <r>
      <t>d</t>
    </r>
    <r>
      <rPr>
        <sz val="10"/>
        <rFont val="Arial"/>
        <family val="2"/>
      </rPr>
      <t>n</t>
    </r>
    <r>
      <rPr>
        <vertAlign val="subscript"/>
        <sz val="10"/>
        <rFont val="Arial"/>
        <family val="2"/>
      </rPr>
      <t>2</t>
    </r>
  </si>
  <si>
    <r>
      <t>d</t>
    </r>
    <r>
      <rPr>
        <sz val="10"/>
        <rFont val="Arial"/>
        <family val="2"/>
      </rPr>
      <t>n</t>
    </r>
    <r>
      <rPr>
        <vertAlign val="subscript"/>
        <sz val="10"/>
        <rFont val="Arial"/>
        <family val="2"/>
      </rPr>
      <t>1</t>
    </r>
  </si>
  <si>
    <r>
      <t>d</t>
    </r>
    <r>
      <rPr>
        <sz val="10"/>
        <rFont val="Arial"/>
        <family val="2"/>
      </rPr>
      <t>n</t>
    </r>
    <r>
      <rPr>
        <vertAlign val="subscript"/>
        <sz val="10"/>
        <rFont val="Arial"/>
        <family val="2"/>
      </rPr>
      <t>3</t>
    </r>
  </si>
  <si>
    <r>
      <t>d</t>
    </r>
    <r>
      <rPr>
        <sz val="10"/>
        <rFont val="Arial"/>
        <family val="2"/>
      </rPr>
      <t>n</t>
    </r>
    <r>
      <rPr>
        <vertAlign val="subscript"/>
        <sz val="10"/>
        <rFont val="Arial"/>
        <family val="2"/>
      </rPr>
      <t>4</t>
    </r>
  </si>
  <si>
    <r>
      <t>d</t>
    </r>
    <r>
      <rPr>
        <sz val="10"/>
        <rFont val="Arial"/>
        <family val="2"/>
      </rPr>
      <t>n</t>
    </r>
    <r>
      <rPr>
        <vertAlign val="subscript"/>
        <sz val="10"/>
        <rFont val="Arial"/>
        <family val="2"/>
      </rPr>
      <t>5</t>
    </r>
  </si>
  <si>
    <t>interna</t>
  </si>
  <si>
    <t>interna/esterna</t>
  </si>
  <si>
    <r>
      <t>d</t>
    </r>
    <r>
      <rPr>
        <sz val="10"/>
        <rFont val="Arial"/>
        <family val="2"/>
      </rPr>
      <t>n</t>
    </r>
    <r>
      <rPr>
        <vertAlign val="subscript"/>
        <sz val="10"/>
        <rFont val="Arial"/>
        <family val="2"/>
      </rPr>
      <t>6</t>
    </r>
  </si>
  <si>
    <r>
      <t>d</t>
    </r>
    <r>
      <rPr>
        <sz val="10"/>
        <rFont val="Arial"/>
        <family val="2"/>
      </rPr>
      <t>n</t>
    </r>
    <r>
      <rPr>
        <vertAlign val="subscript"/>
        <sz val="10"/>
        <rFont val="Arial"/>
        <family val="2"/>
      </rPr>
      <t>7</t>
    </r>
  </si>
  <si>
    <r>
      <t>d</t>
    </r>
    <r>
      <rPr>
        <sz val="10"/>
        <rFont val="Arial"/>
        <family val="2"/>
      </rPr>
      <t>n</t>
    </r>
    <r>
      <rPr>
        <vertAlign val="subscript"/>
        <sz val="10"/>
        <rFont val="Arial"/>
        <family val="2"/>
      </rPr>
      <t>8</t>
    </r>
  </si>
  <si>
    <t xml:space="preserve">Risultato </t>
  </si>
  <si>
    <r>
      <t>d</t>
    </r>
    <r>
      <rPr>
        <sz val="10"/>
        <rFont val="Arial"/>
        <family val="2"/>
      </rPr>
      <t>n</t>
    </r>
    <r>
      <rPr>
        <vertAlign val="subscript"/>
        <sz val="10"/>
        <rFont val="Arial"/>
        <family val="2"/>
      </rPr>
      <t>9</t>
    </r>
  </si>
  <si>
    <t>Scelta</t>
  </si>
  <si>
    <t>prodotto / sostanza</t>
  </si>
  <si>
    <r>
      <t>H</t>
    </r>
    <r>
      <rPr>
        <vertAlign val="subscript"/>
        <sz val="10"/>
        <rFont val="Arial"/>
        <family val="2"/>
      </rPr>
      <t>i</t>
    </r>
  </si>
  <si>
    <r>
      <t>m</t>
    </r>
    <r>
      <rPr>
        <vertAlign val="subscript"/>
        <sz val="10"/>
        <rFont val="Arial"/>
        <family val="2"/>
      </rPr>
      <t>i</t>
    </r>
  </si>
  <si>
    <r>
      <t>Y</t>
    </r>
    <r>
      <rPr>
        <vertAlign val="subscript"/>
        <sz val="10"/>
        <rFont val="Arial"/>
        <family val="2"/>
      </rPr>
      <t>i</t>
    </r>
  </si>
  <si>
    <t>Tot.</t>
  </si>
  <si>
    <t>totale complessivo</t>
  </si>
  <si>
    <r>
      <t>q</t>
    </r>
    <r>
      <rPr>
        <b/>
        <vertAlign val="subscript"/>
        <sz val="10"/>
        <rFont val="Arial"/>
        <family val="2"/>
      </rPr>
      <t>f</t>
    </r>
  </si>
  <si>
    <r>
      <t>g</t>
    </r>
    <r>
      <rPr>
        <vertAlign val="subscript"/>
        <sz val="10"/>
        <rFont val="Arial"/>
        <family val="2"/>
      </rPr>
      <t xml:space="preserve">1 </t>
    </r>
    <r>
      <rPr>
        <sz val="10"/>
        <rFont val="Arial"/>
        <family val="2"/>
      </rPr>
      <t>(</t>
    </r>
    <r>
      <rPr>
        <sz val="10"/>
        <rFont val="Arial"/>
      </rPr>
      <t>Kg)</t>
    </r>
  </si>
  <si>
    <t>pari a 0,80 per il legno e altri materiali di natura cellulosica e 1,00 per tutti gli altri</t>
  </si>
  <si>
    <t>materiali combustibili</t>
  </si>
  <si>
    <t>combustibile pari a 0 per i materiali contenuti in contenitori appositamente progettati</t>
  </si>
  <si>
    <t xml:space="preserve">per resistere al fuoco; 0,85 per i materiali contenuti in contenitori non combustibili e non </t>
  </si>
  <si>
    <t>appositamente progettati per resistere al fuoco; 1,00 in tutti gli altri casi</t>
  </si>
  <si>
    <t>A (mq)=</t>
  </si>
  <si>
    <r>
      <t>Risultato Mj/m</t>
    </r>
    <r>
      <rPr>
        <b/>
        <vertAlign val="superscript"/>
        <sz val="11"/>
        <rFont val="Arial"/>
        <family val="2"/>
      </rPr>
      <t>2</t>
    </r>
  </si>
  <si>
    <t>carico d'incendio specifico di progetto</t>
  </si>
  <si>
    <r>
      <t>m</t>
    </r>
    <r>
      <rPr>
        <vertAlign val="subscript"/>
        <sz val="12"/>
        <rFont val="Arial"/>
      </rPr>
      <t>2</t>
    </r>
    <r>
      <rPr>
        <sz val="12"/>
        <rFont val="Arial"/>
      </rPr>
      <t xml:space="preserve"> Lordi</t>
    </r>
  </si>
  <si>
    <r>
      <t>q</t>
    </r>
    <r>
      <rPr>
        <i/>
        <vertAlign val="subscript"/>
        <sz val="10"/>
        <color indexed="12"/>
        <rFont val="Arial"/>
        <family val="2"/>
      </rPr>
      <t xml:space="preserve">f,d </t>
    </r>
    <r>
      <rPr>
        <i/>
        <sz val="10"/>
        <color indexed="12"/>
        <rFont val="Arial"/>
      </rPr>
      <t xml:space="preserve">= </t>
    </r>
    <r>
      <rPr>
        <i/>
        <sz val="10"/>
        <color indexed="12"/>
        <rFont val="Symbol"/>
        <family val="1"/>
        <charset val="2"/>
      </rPr>
      <t>d</t>
    </r>
    <r>
      <rPr>
        <i/>
        <vertAlign val="subscript"/>
        <sz val="10"/>
        <color indexed="12"/>
        <rFont val="Arial"/>
        <family val="2"/>
      </rPr>
      <t>q1</t>
    </r>
    <r>
      <rPr>
        <i/>
        <sz val="10"/>
        <color indexed="12"/>
        <rFont val="Arial"/>
      </rPr>
      <t xml:space="preserve">· </t>
    </r>
    <r>
      <rPr>
        <i/>
        <sz val="10"/>
        <color indexed="12"/>
        <rFont val="Symbol"/>
        <family val="1"/>
        <charset val="2"/>
      </rPr>
      <t>d</t>
    </r>
    <r>
      <rPr>
        <i/>
        <vertAlign val="subscript"/>
        <sz val="10"/>
        <color indexed="12"/>
        <rFont val="Arial"/>
        <family val="2"/>
      </rPr>
      <t>q2</t>
    </r>
    <r>
      <rPr>
        <i/>
        <sz val="10"/>
        <color indexed="12"/>
        <rFont val="Arial"/>
      </rPr>
      <t xml:space="preserve">· </t>
    </r>
    <r>
      <rPr>
        <i/>
        <sz val="10"/>
        <color indexed="12"/>
        <rFont val="Symbol"/>
        <family val="1"/>
        <charset val="2"/>
      </rPr>
      <t>d</t>
    </r>
    <r>
      <rPr>
        <i/>
        <vertAlign val="subscript"/>
        <sz val="10"/>
        <color indexed="12"/>
        <rFont val="Arial"/>
        <family val="2"/>
      </rPr>
      <t xml:space="preserve">n </t>
    </r>
    <r>
      <rPr>
        <i/>
        <sz val="10"/>
        <color indexed="12"/>
        <rFont val="Arial"/>
      </rPr>
      <t>· q</t>
    </r>
    <r>
      <rPr>
        <i/>
        <vertAlign val="subscript"/>
        <sz val="10"/>
        <color indexed="12"/>
        <rFont val="Arial"/>
        <family val="2"/>
      </rPr>
      <t>f</t>
    </r>
  </si>
  <si>
    <t>Classi di resistenza al fuoco come definito dal livello di prestazione II e livello di prestazione III</t>
  </si>
  <si>
    <t>Livello di prestazione delle strutture da costruzione</t>
  </si>
  <si>
    <r>
      <t>valore nominale del carico d'incendio (q</t>
    </r>
    <r>
      <rPr>
        <vertAlign val="subscript"/>
        <sz val="9"/>
        <rFont val="Arial"/>
      </rPr>
      <t>f</t>
    </r>
    <r>
      <rPr>
        <sz val="9"/>
        <rFont val="Arial"/>
      </rPr>
      <t>) Mj/m</t>
    </r>
    <r>
      <rPr>
        <vertAlign val="superscript"/>
        <sz val="9"/>
        <rFont val="Arial"/>
        <family val="2"/>
      </rPr>
      <t>2</t>
    </r>
  </si>
  <si>
    <t>Descrizione compartimento</t>
  </si>
  <si>
    <r>
      <t xml:space="preserve"> che tiene conto dei fattori riduttivi (qf,d) Mj/m</t>
    </r>
    <r>
      <rPr>
        <vertAlign val="superscript"/>
        <sz val="9"/>
        <rFont val="Arial"/>
      </rPr>
      <t>2</t>
    </r>
  </si>
  <si>
    <t>3. RICHIESTE DI PRESTAZIONE</t>
  </si>
  <si>
    <t>1. Le prestazioni da richiedere ad una costruzione, in funzione degli obiettivi di sicurezza, sono individuate nei seguenti livelli:</t>
  </si>
  <si>
    <t xml:space="preserve">Livello I. </t>
  </si>
  <si>
    <t>Nessun requisito specifico di resistenza al fuoco dove le conseguenze della perdita dei requisiti stessi siano accettabili o dove il rischio di incendio sia trascurabile</t>
  </si>
  <si>
    <t>Livello II.</t>
  </si>
  <si>
    <t>Mantenimento dei requisiti di resistenza al fuoco per un periodo sufficiente all'evacuazione degli occupanti in luogo sicuro all'esterno della costruzione</t>
  </si>
  <si>
    <t>Livello III.</t>
  </si>
  <si>
    <t>Mantenimento dei requisiti di resistenza al fuoco per un periodo congruo con la gestione dell'emergenza</t>
  </si>
  <si>
    <t>Livello IV.</t>
  </si>
  <si>
    <t>Requisiti di resistenza al fuoco tali da garantire, dopo la fine dell'incendio, un limitato danneggiamento della costruzione</t>
  </si>
  <si>
    <t>Livello V.</t>
  </si>
  <si>
    <t>Requisiti di resistenza al fuoco tali da garantire, dopo la fine dell'incendio, il mantenimento della totale funzionalità della costruzione stessa</t>
  </si>
  <si>
    <t>2. I livelli di prestazione comportano l'adozione di differenti classi di resistenza al fuoco secondo quanto stabilito ai punti successivi.</t>
  </si>
  <si>
    <t>3. Le classi di resistenza al fuoco sono le seguenti: 15; 20; 30; 45; 60; 90; 120; 180; 240; 360. Esse sono di volta in volta precedute dai simboli indicanti i requisiti che devono essere garantiti, per l'intervallo di tempo descritto, dagli elementi costruttivi portanti e/o separanti che compongono la costruzione. Tali requisiti, individuati sulla base di una valutazione del rischio d'incendio, sono rappresentati con i simboli elencati nelle decisioni della Commissione dell'Unione Europea 2000/367/CE del 3 maggio 2000 e 2003/629/CE del 27 agosto 2003.</t>
  </si>
  <si>
    <t>3.1 Livello I di prestazione</t>
  </si>
  <si>
    <t>1. Il livello I di prestazione non è ammesso per le costruzioni che ricadono nel campo di applicazione del presente decreto.</t>
  </si>
  <si>
    <t>3.2 Livello II di prestazione</t>
  </si>
  <si>
    <t>1. Il livello II di prestazione può ritenersi adeguato per costruzioni fino a due piani fuori terra ed un piano interrato, isolate - eventualmente adiacenti ad altre purché strutturalmente e funzionalmente separate - destinate ad un'unica attività non aperta al pubblico e ai relativi impianti tecnologici di servizio e depositi, ove si verificano tutte le seguenti ulteriori condizioni:</t>
  </si>
  <si>
    <t>a) le dimensioni della costruzione siano tali da garantire l'esodo in sicurezza degli occupanti;</t>
  </si>
  <si>
    <t>b) gli eventuali crolli totali o parziali della costruzione non arrechino danni ad altre costruzioni;</t>
  </si>
  <si>
    <t>c) gli eventuali crolli totali o parziali della costruzione non compromettano l'efficacia degli elementi di compartimentazione e di impianti di protezione attiva che proteggono altre costruzioni,</t>
  </si>
  <si>
    <r>
      <t>d) il massimo affollamento complessivo della costruzione non superi 100 persone e la densità di affollamento media non sia superiore a 0,2 pers/m</t>
    </r>
    <r>
      <rPr>
        <vertAlign val="superscript"/>
        <sz val="10"/>
        <rFont val="Arial"/>
      </rPr>
      <t>2</t>
    </r>
    <r>
      <rPr>
        <sz val="10"/>
        <rFont val="Arial"/>
      </rPr>
      <t>;</t>
    </r>
  </si>
  <si>
    <t>e) la costruzione non sia adibita ad attività che prevedono posti letto;</t>
  </si>
  <si>
    <t>f) la costruzione non sia adibita ad attività specificamente destinate a malati. anziani, bambini o a persone con ridotte o impedite capacità motorie, sensoriali o cognitive.</t>
  </si>
  <si>
    <t>2. Le classi di resistenza al fuoco necessarie per garantire il livello II di prestazione sono le seguenti, indipendentemente dal valore assunto dal carico di incendio specifico di progetto:</t>
  </si>
  <si>
    <t>per costruzioni ad un piano fuori terra, senza interrati</t>
  </si>
  <si>
    <t>per costruzioni fino a due piani fuori terra e un piano interrato</t>
  </si>
  <si>
    <t>3. Sono consentite classi inferiori a quelle precedentemente indicate se compatibili con il livello III di prestazione.</t>
  </si>
  <si>
    <t>3.3 Livello III di prestazione</t>
  </si>
  <si>
    <t>1. Il livello III di prestazione può ritenersi adeguato per tutte le costruzioni rientranti nel campo di applicazione del presente decreto fatte salve quelle per le quali sono richiesti i livelli IV o V.</t>
  </si>
  <si>
    <r>
      <t>2. Le classi di resistenza al fuoco necessarie per garantire il livello III sono indicate nella tabella 4, in funzione del carico d'incendio specifico di progetto (q</t>
    </r>
    <r>
      <rPr>
        <vertAlign val="subscript"/>
        <sz val="10"/>
        <rFont val="Arial"/>
      </rPr>
      <t>f,d</t>
    </r>
    <r>
      <rPr>
        <sz val="10"/>
        <rFont val="Arial"/>
      </rPr>
      <t>) definito al punto 2.</t>
    </r>
  </si>
  <si>
    <r>
      <t>Carichi d'incendio specifici di progetto (q</t>
    </r>
    <r>
      <rPr>
        <b/>
        <vertAlign val="subscript"/>
        <sz val="10"/>
        <rFont val="Verdana"/>
        <family val="2"/>
      </rPr>
      <t>f,d</t>
    </r>
    <r>
      <rPr>
        <b/>
        <sz val="10"/>
        <rFont val="Verdana"/>
        <family val="2"/>
      </rPr>
      <t>)</t>
    </r>
  </si>
  <si>
    <t>Classe</t>
  </si>
  <si>
    <r>
      <t>Non superiore a 100 MJ/m</t>
    </r>
    <r>
      <rPr>
        <vertAlign val="superscript"/>
        <sz val="10"/>
        <rFont val="Verdana"/>
        <family val="2"/>
      </rPr>
      <t>2</t>
    </r>
  </si>
  <si>
    <r>
      <t>Non superiore a 200 MJ/m</t>
    </r>
    <r>
      <rPr>
        <vertAlign val="superscript"/>
        <sz val="10"/>
        <rFont val="Verdana"/>
        <family val="2"/>
      </rPr>
      <t>2</t>
    </r>
  </si>
  <si>
    <r>
      <t>Non superiore a 300 MJ/m</t>
    </r>
    <r>
      <rPr>
        <vertAlign val="superscript"/>
        <sz val="10"/>
        <rFont val="Verdana"/>
        <family val="2"/>
      </rPr>
      <t>2</t>
    </r>
  </si>
  <si>
    <r>
      <t>Non superiore a 450 MJ/m</t>
    </r>
    <r>
      <rPr>
        <vertAlign val="superscript"/>
        <sz val="10"/>
        <rFont val="Verdana"/>
        <family val="2"/>
      </rPr>
      <t>2</t>
    </r>
  </si>
  <si>
    <r>
      <t>Non superiore a 600 MJ/m</t>
    </r>
    <r>
      <rPr>
        <vertAlign val="superscript"/>
        <sz val="10"/>
        <rFont val="Verdana"/>
        <family val="2"/>
      </rPr>
      <t>2</t>
    </r>
  </si>
  <si>
    <r>
      <t>Non superiore a 900 MJ/m</t>
    </r>
    <r>
      <rPr>
        <vertAlign val="superscript"/>
        <sz val="10"/>
        <rFont val="Verdana"/>
        <family val="2"/>
      </rPr>
      <t>2</t>
    </r>
  </si>
  <si>
    <r>
      <t>Non superiore a 1200 MJ/m</t>
    </r>
    <r>
      <rPr>
        <vertAlign val="superscript"/>
        <sz val="10"/>
        <rFont val="Verdana"/>
        <family val="2"/>
      </rPr>
      <t>2</t>
    </r>
  </si>
  <si>
    <r>
      <t>Non superiore a 1800 MJ/m</t>
    </r>
    <r>
      <rPr>
        <vertAlign val="superscript"/>
        <sz val="10"/>
        <rFont val="Verdana"/>
        <family val="2"/>
      </rPr>
      <t>2</t>
    </r>
  </si>
  <si>
    <r>
      <t>Non superiore a 2400 MJ/m</t>
    </r>
    <r>
      <rPr>
        <vertAlign val="superscript"/>
        <sz val="10"/>
        <rFont val="Verdana"/>
        <family val="2"/>
      </rPr>
      <t>2</t>
    </r>
  </si>
  <si>
    <r>
      <t>Superiore a 2400 MJ/m</t>
    </r>
    <r>
      <rPr>
        <vertAlign val="superscript"/>
        <sz val="10"/>
        <rFont val="Verdana"/>
        <family val="2"/>
      </rPr>
      <t>2</t>
    </r>
  </si>
  <si>
    <t>Tabella 4</t>
  </si>
  <si>
    <t>3.4 Livelli IV e V di prestazione</t>
  </si>
  <si>
    <t>1. I livelli IV o V possono essere oggetto di specifiche richieste del committente o essere previsti dai capitolati tecnici di progetto. I livelli IV o V di prestazione possono altresì essere richiesti dalla autorità competente per costruzioni destinate ad attività di particolare importanza.</t>
  </si>
  <si>
    <t>2. Per i livelli IV e V resta valido quanto indicato nel decreto del Ministero delle infrastrutture e dei trasporti 14 settembre 2005 e successive modifiche ed integrazioni.</t>
  </si>
  <si>
    <t>4. SCENARI E INCENDI CONVENZIONALI DI PROGETTO</t>
  </si>
  <si>
    <t>1. Per definire le azioni del fuoco, devono essere determinati i principali scenari d'incendio e i relativi incendi convenzionali di progetto, sulla base di una valutazione del rischio d'incendio.</t>
  </si>
  <si>
    <t>2. In linea generale, gli incendi convenzionali di progetto devono essere applicati ad un compartimento dell'edificio alla volta, salvo che non sia diversamente indicato nello scenario d'incendio. In particolare in un edificio multipiano sarà possibile considerare separatamente il carico di incendio dei singoli piani qualora gli elementi orizzontali di separazione posseggano una capacità di compartimentazione adeguata nei confronti della propagazione verticale degli incendi.</t>
  </si>
  <si>
    <t>3. A seconda dell'incendio convenzionale di progetto adottato, l'andamento delle temperature negli elementi sarà valutato in riferimento:</t>
  </si>
  <si>
    <t>- a una curva nominale d'incendio di quelle indicate successivamente, per l'intervallo di tempo di esposizione pari alla classe di resistenza al fuoco prevista, senza alcuna fase di raffreddamento;</t>
  </si>
  <si>
    <t>- a una curva naturale d'incendio, tenendo conto dell'intera durata dello stesso, compresa la fase di raffreddamento fino al ritorno alla temperatura ambiente.</t>
  </si>
  <si>
    <t>4.1. Curve nominali di incendio</t>
  </si>
  <si>
    <t>1. Ai fini del presente decreto, le classi di resistenza al fuoco sono di norma riferite all'incendio convenzionale rappresentato dalla curva nominale standard seguente:</t>
  </si>
  <si>
    <r>
      <t>q</t>
    </r>
    <r>
      <rPr>
        <vertAlign val="subscript"/>
        <sz val="10"/>
        <rFont val="Arial"/>
      </rPr>
      <t>g</t>
    </r>
    <r>
      <rPr>
        <sz val="10"/>
        <rFont val="Arial"/>
      </rPr>
      <t xml:space="preserve"> è la temperatura media dei gas di combustione espressa in °C</t>
    </r>
  </si>
  <si>
    <t>t è il tempo espresso in minuti.</t>
  </si>
  <si>
    <t>2. Nel caso di incendi di quantità rilevanti di idrocarburi o altre sostanze con equivalente velocità di rilascio termico, ed esclusivamente per la determinazione della capacità portante delle strutture, la curva di incendio nominale standard deve essere sostituita con la curva nominale degli idrocarburi seguente:</t>
  </si>
  <si>
    <t>3. Nel caso di incendi sviluppatisi all'interno del compartimento, ma che coinvolgono strutture poste all'esterno, per queste ultime la curva di incendio nominale standard può essere sostituita con la curva nominale esterna seguente:</t>
  </si>
  <si>
    <t>4.2. Curve naturali di incendio</t>
  </si>
  <si>
    <t>1. Nel caso in cui il progetto sia condotto con un approccio prestazionale, secondo le indicazioni contenute in specifici provvedimenti emanati dal Ministero dell'interno, la capacità portante e/o la capacità di compartimentazione, in alternativa al metodo che fa riferimento alle classi, può essere verificata rispetto all'azione termica della curva naturale di incendio, applicata per l'intervallo di tempo necessario al ritorno alla temperatura ordinaria, da determinarsi attraverso:</t>
  </si>
  <si>
    <t>- modelli di incendio sperimentali oppure,</t>
  </si>
  <si>
    <t>- modelli di incendio numerici semplificati oppure,</t>
  </si>
  <si>
    <t>- modelli di incendio numerici avanzati.</t>
  </si>
  <si>
    <r>
      <t xml:space="preserve">2. Le curve di incendio naturale dovranno essere determinate per lo specifico compartimento, con riferimento a metodi di riconosciuta affidabilità e facendo riferimento al carico di incendio specifico di progetto ponendo pari ad 1 i coefficienti </t>
    </r>
    <r>
      <rPr>
        <sz val="10"/>
        <rFont val="Symbol"/>
        <family val="1"/>
        <charset val="2"/>
      </rPr>
      <t>d</t>
    </r>
    <r>
      <rPr>
        <vertAlign val="subscript"/>
        <sz val="10"/>
        <rFont val="Arial"/>
      </rPr>
      <t>ni</t>
    </r>
    <r>
      <rPr>
        <sz val="10"/>
        <rFont val="Arial"/>
      </rPr>
      <t xml:space="preserve"> relativi alle misure di protezione che si intende modellare.</t>
    </r>
  </si>
  <si>
    <r>
      <t>3. Qualora si adotti uno di questi metodi, deve essere eseguita anche la verifica della capacità portante e/o della capacità di compartimentazione degli elementi costruttivi rispetto all'azione termica della curva di incendio nominale standard con riferimento alle classi riportate nella tabella 5 in funzione del carico d'incendio specifico di progetto (q</t>
    </r>
    <r>
      <rPr>
        <vertAlign val="subscript"/>
        <sz val="10"/>
        <rFont val="Arial"/>
      </rPr>
      <t>f,d</t>
    </r>
    <r>
      <rPr>
        <sz val="10"/>
        <rFont val="Arial"/>
      </rPr>
      <t>) definito al punto 2.</t>
    </r>
  </si>
  <si>
    <r>
      <t>t</t>
    </r>
    <r>
      <rPr>
        <b/>
        <sz val="10"/>
        <rFont val="Arial"/>
        <family val="2"/>
      </rPr>
      <t xml:space="preserve">  è il tempo espresso in minuti</t>
    </r>
  </si>
  <si>
    <t>=</t>
  </si>
  <si>
    <t>Cartone</t>
  </si>
  <si>
    <t>ISTRUZIONI DI USO</t>
  </si>
  <si>
    <t>PRIMA PARTE</t>
  </si>
  <si>
    <t>1 - Inserire i dati delle sostanze presenti nell'area o compartimento in esame</t>
  </si>
  <si>
    <t>SECONDA PARTE</t>
  </si>
  <si>
    <t>2 - Inserire i metri quadri</t>
  </si>
  <si>
    <t>3 - Inserire i coefficenti come richiesto dalle tabelle</t>
  </si>
  <si>
    <t>4 - compilare le celle solo quelle senza formula</t>
  </si>
  <si>
    <t>1 - inserire la scelta nella cella senza sfondo ovvero inserire il coefficiente coerente con l'esame del quesito</t>
  </si>
  <si>
    <t>mq</t>
  </si>
  <si>
    <t>SCENARI DI RISCHIO</t>
  </si>
  <si>
    <t>1 - Inserire i minuti ipotizzati nell'incendio sulla cella ''t tempo espresso in minuti''</t>
  </si>
  <si>
    <t>2 - leggere i risultati delle curve nominali per tipo di situazione progettuale</t>
  </si>
  <si>
    <t>RISULTATI</t>
  </si>
  <si>
    <t>1 - compilare la descrizione del compartimento</t>
  </si>
  <si>
    <t>2 - inserire il livello di prestazione e le classi di resistenza come da pag. 30-31-32 del DM</t>
  </si>
  <si>
    <t>ATTENZIONE NON INSERIRE DATI NELLE CELLE DI CALCOLO CON PRESENTE LA FORMULA</t>
  </si>
  <si>
    <t>Archivio dati materiali</t>
  </si>
  <si>
    <r>
      <t>g</t>
    </r>
    <r>
      <rPr>
        <b/>
        <vertAlign val="subscript"/>
        <sz val="10"/>
        <rFont val="Arial"/>
        <family val="2"/>
      </rPr>
      <t>1 =</t>
    </r>
    <r>
      <rPr>
        <vertAlign val="subscript"/>
        <sz val="10"/>
        <rFont val="Arial"/>
        <family val="2"/>
      </rPr>
      <t xml:space="preserve"> </t>
    </r>
    <r>
      <rPr>
        <sz val="10"/>
        <rFont val="Arial"/>
        <family val="2"/>
      </rPr>
      <t>massa dell'i-esimo materiale combustibile</t>
    </r>
  </si>
  <si>
    <r>
      <t>H</t>
    </r>
    <r>
      <rPr>
        <b/>
        <vertAlign val="subscript"/>
        <sz val="10"/>
        <rFont val="Arial"/>
        <family val="2"/>
      </rPr>
      <t>1</t>
    </r>
    <r>
      <rPr>
        <sz val="10"/>
        <rFont val="Arial"/>
      </rPr>
      <t xml:space="preserve"> = potere calorifico inferiore dell'i-esimo materiale combustibile Mj/kg </t>
    </r>
  </si>
  <si>
    <r>
      <t>m</t>
    </r>
    <r>
      <rPr>
        <b/>
        <vertAlign val="subscript"/>
        <sz val="10"/>
        <rFont val="Arial"/>
        <family val="2"/>
      </rPr>
      <t>i</t>
    </r>
    <r>
      <rPr>
        <vertAlign val="subscript"/>
        <sz val="10"/>
        <rFont val="Arial"/>
        <family val="2"/>
      </rPr>
      <t xml:space="preserve"> </t>
    </r>
    <r>
      <rPr>
        <sz val="10"/>
        <rFont val="Arial"/>
        <family val="2"/>
      </rPr>
      <t>= fattore di partecipazione alla combustione dell'i-esimo materiale combustibile</t>
    </r>
  </si>
  <si>
    <r>
      <t>Y</t>
    </r>
    <r>
      <rPr>
        <b/>
        <vertAlign val="subscript"/>
        <sz val="10"/>
        <rFont val="Arial"/>
        <family val="2"/>
      </rPr>
      <t>1</t>
    </r>
    <r>
      <rPr>
        <sz val="10"/>
        <rFont val="Arial"/>
        <family val="2"/>
      </rPr>
      <t>= fattore di limitazione della partecipazione alla combustione dell'i-esimo materiale</t>
    </r>
  </si>
  <si>
    <r>
      <t xml:space="preserve">A </t>
    </r>
    <r>
      <rPr>
        <sz val="10"/>
        <rFont val="Arial"/>
      </rPr>
      <t>= superficie lorda del compartimento</t>
    </r>
  </si>
  <si>
    <t>3 - quando la tabella è completa si può copiare ed incollare su relazione Word.</t>
  </si>
  <si>
    <t xml:space="preserve">                  </t>
  </si>
  <si>
    <t xml:space="preserve">                 </t>
  </si>
  <si>
    <t>Cell. 3351890399 – email: eurotecnologie@tiscali.it</t>
  </si>
  <si>
    <t>PER INFORMAZIONI CONTATTARE:</t>
  </si>
  <si>
    <t>Il sottoscritto non risponde dell'utilizzo improprio del programma e dei dati presenti di default</t>
  </si>
</sst>
</file>

<file path=xl/styles.xml><?xml version="1.0" encoding="utf-8"?>
<styleSheet xmlns="http://schemas.openxmlformats.org/spreadsheetml/2006/main">
  <numFmts count="1">
    <numFmt numFmtId="164" formatCode="0.0"/>
  </numFmts>
  <fonts count="48">
    <font>
      <sz val="10"/>
      <name val="Arial"/>
    </font>
    <font>
      <b/>
      <sz val="10"/>
      <name val="Arial"/>
      <family val="2"/>
    </font>
    <font>
      <sz val="9"/>
      <name val="Arial"/>
      <family val="2"/>
    </font>
    <font>
      <sz val="10"/>
      <name val="Symbol"/>
      <family val="1"/>
      <charset val="2"/>
    </font>
    <font>
      <vertAlign val="subscript"/>
      <sz val="10"/>
      <name val="Arial"/>
      <family val="2"/>
    </font>
    <font>
      <sz val="10"/>
      <name val="Arial"/>
      <family val="2"/>
    </font>
    <font>
      <b/>
      <sz val="10"/>
      <name val="Arial"/>
    </font>
    <font>
      <b/>
      <sz val="10"/>
      <name val="Symbol"/>
      <family val="1"/>
      <charset val="2"/>
    </font>
    <font>
      <b/>
      <vertAlign val="subscript"/>
      <sz val="10"/>
      <name val="Arial"/>
      <family val="2"/>
    </font>
    <font>
      <b/>
      <sz val="8"/>
      <name val="Arial"/>
      <family val="2"/>
    </font>
    <font>
      <sz val="7"/>
      <name val="Arial"/>
    </font>
    <font>
      <b/>
      <sz val="11"/>
      <name val="Arial"/>
      <family val="2"/>
    </font>
    <font>
      <b/>
      <vertAlign val="superscript"/>
      <sz val="11"/>
      <name val="Arial"/>
      <family val="2"/>
    </font>
    <font>
      <b/>
      <sz val="14"/>
      <name val="Arial"/>
      <family val="2"/>
    </font>
    <font>
      <i/>
      <sz val="10"/>
      <color indexed="12"/>
      <name val="Arial"/>
    </font>
    <font>
      <i/>
      <vertAlign val="subscript"/>
      <sz val="10"/>
      <color indexed="12"/>
      <name val="Arial"/>
      <family val="2"/>
    </font>
    <font>
      <i/>
      <sz val="10"/>
      <color indexed="12"/>
      <name val="Symbol"/>
      <family val="1"/>
      <charset val="2"/>
    </font>
    <font>
      <b/>
      <sz val="12"/>
      <name val="Arial"/>
      <family val="2"/>
    </font>
    <font>
      <sz val="12"/>
      <name val="Arial"/>
    </font>
    <font>
      <vertAlign val="subscript"/>
      <sz val="12"/>
      <name val="Arial"/>
    </font>
    <font>
      <b/>
      <i/>
      <sz val="12"/>
      <color indexed="12"/>
      <name val="Arial"/>
      <family val="2"/>
    </font>
    <font>
      <sz val="9"/>
      <name val="Arial"/>
    </font>
    <font>
      <sz val="8"/>
      <color indexed="81"/>
      <name val="Tahoma"/>
    </font>
    <font>
      <b/>
      <sz val="8"/>
      <color indexed="81"/>
      <name val="Tahoma"/>
    </font>
    <font>
      <vertAlign val="subscript"/>
      <sz val="9"/>
      <name val="Arial"/>
    </font>
    <font>
      <vertAlign val="superscript"/>
      <sz val="9"/>
      <name val="Arial"/>
      <family val="2"/>
    </font>
    <font>
      <vertAlign val="superscript"/>
      <sz val="9"/>
      <name val="Arial"/>
    </font>
    <font>
      <sz val="10"/>
      <name val="Verdana"/>
      <family val="2"/>
    </font>
    <font>
      <vertAlign val="superscript"/>
      <sz val="10"/>
      <name val="Arial"/>
    </font>
    <font>
      <vertAlign val="subscript"/>
      <sz val="10"/>
      <name val="Arial"/>
    </font>
    <font>
      <b/>
      <sz val="10"/>
      <name val="Verdana"/>
      <family val="2"/>
    </font>
    <font>
      <b/>
      <vertAlign val="subscript"/>
      <sz val="10"/>
      <name val="Verdana"/>
      <family val="2"/>
    </font>
    <font>
      <vertAlign val="superscript"/>
      <sz val="10"/>
      <name val="Verdana"/>
      <family val="2"/>
    </font>
    <font>
      <b/>
      <i/>
      <sz val="12"/>
      <name val="Arial"/>
      <family val="2"/>
    </font>
    <font>
      <sz val="14"/>
      <name val="Arial"/>
    </font>
    <font>
      <b/>
      <i/>
      <sz val="12"/>
      <color indexed="9"/>
      <name val="Arial"/>
      <family val="2"/>
    </font>
    <font>
      <b/>
      <sz val="12"/>
      <color indexed="9"/>
      <name val="Arial"/>
      <family val="2"/>
    </font>
    <font>
      <sz val="11"/>
      <name val="Arial"/>
    </font>
    <font>
      <sz val="11"/>
      <name val="Arial"/>
      <family val="2"/>
    </font>
    <font>
      <sz val="8"/>
      <name val="Arial"/>
    </font>
    <font>
      <b/>
      <sz val="10"/>
      <color indexed="12"/>
      <name val="Arial"/>
      <family val="2"/>
    </font>
    <font>
      <sz val="10"/>
      <color indexed="12"/>
      <name val="Arial"/>
    </font>
    <font>
      <b/>
      <sz val="10"/>
      <color indexed="14"/>
      <name val="Arial"/>
      <family val="2"/>
    </font>
    <font>
      <b/>
      <sz val="10"/>
      <color indexed="53"/>
      <name val="Arial"/>
      <family val="2"/>
    </font>
    <font>
      <b/>
      <sz val="10"/>
      <color indexed="10"/>
      <name val="Arial"/>
      <family val="2"/>
    </font>
    <font>
      <b/>
      <sz val="8"/>
      <color indexed="81"/>
      <name val="Tahoma"/>
      <family val="2"/>
    </font>
    <font>
      <sz val="12"/>
      <name val="Arial"/>
      <family val="2"/>
    </font>
    <font>
      <b/>
      <i/>
      <sz val="16"/>
      <name val="Arial"/>
      <family val="2"/>
    </font>
  </fonts>
  <fills count="1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gray0625">
        <fgColor indexed="15"/>
      </patternFill>
    </fill>
    <fill>
      <patternFill patternType="gray0625">
        <fgColor indexed="14"/>
      </patternFill>
    </fill>
    <fill>
      <patternFill patternType="gray0625">
        <fgColor indexed="11"/>
      </patternFill>
    </fill>
    <fill>
      <patternFill patternType="gray0625">
        <fgColor indexed="11"/>
        <bgColor indexed="43"/>
      </patternFill>
    </fill>
    <fill>
      <patternFill patternType="solid">
        <fgColor indexed="10"/>
        <bgColor indexed="64"/>
      </patternFill>
    </fill>
    <fill>
      <patternFill patternType="solid">
        <fgColor indexed="65"/>
        <bgColor indexed="8"/>
      </patternFill>
    </fill>
    <fill>
      <patternFill patternType="solid">
        <fgColor indexed="65"/>
        <bgColor indexed="11"/>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181">
    <xf numFmtId="0" fontId="0" fillId="0" borderId="0" xfId="0"/>
    <xf numFmtId="0" fontId="1" fillId="2" borderId="1" xfId="0" applyFont="1" applyFill="1" applyBorder="1" applyAlignment="1">
      <alignment horizontal="center"/>
    </xf>
    <xf numFmtId="164" fontId="0" fillId="0" borderId="0" xfId="0" applyNumberFormat="1" applyAlignment="1">
      <alignment horizontal="center"/>
    </xf>
    <xf numFmtId="0" fontId="2" fillId="0" borderId="1" xfId="0" applyFont="1" applyBorder="1"/>
    <xf numFmtId="3" fontId="2" fillId="0" borderId="1" xfId="0" applyNumberFormat="1" applyFont="1" applyBorder="1"/>
    <xf numFmtId="0" fontId="2" fillId="0" borderId="1" xfId="0" applyFont="1" applyBorder="1" applyAlignment="1">
      <alignment vertical="top" wrapText="1"/>
    </xf>
    <xf numFmtId="164" fontId="0" fillId="2" borderId="1" xfId="0" applyNumberFormat="1" applyFill="1" applyBorder="1" applyAlignment="1">
      <alignment horizontal="center"/>
    </xf>
    <xf numFmtId="164" fontId="0" fillId="0" borderId="1" xfId="0" applyNumberFormat="1" applyBorder="1" applyAlignment="1">
      <alignment horizontal="center"/>
    </xf>
    <xf numFmtId="0" fontId="2" fillId="0" borderId="2" xfId="0" applyFont="1" applyFill="1" applyBorder="1"/>
    <xf numFmtId="3" fontId="2" fillId="0" borderId="0" xfId="0" applyNumberFormat="1" applyFont="1" applyFill="1" applyBorder="1"/>
    <xf numFmtId="0" fontId="0" fillId="0" borderId="1" xfId="0" applyBorder="1" applyAlignment="1">
      <alignment horizontal="center"/>
    </xf>
    <xf numFmtId="0" fontId="0" fillId="0" borderId="3" xfId="0" applyBorder="1" applyAlignment="1">
      <alignment horizontal="center"/>
    </xf>
    <xf numFmtId="0" fontId="0" fillId="3" borderId="3" xfId="0" applyFill="1" applyBorder="1" applyAlignment="1">
      <alignment horizontal="center"/>
    </xf>
    <xf numFmtId="0" fontId="3"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applyAlignment="1">
      <alignment horizontal="center"/>
    </xf>
    <xf numFmtId="0" fontId="3"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Border="1"/>
    <xf numFmtId="0" fontId="0" fillId="0" borderId="0" xfId="0" applyBorder="1" applyAlignment="1">
      <alignment horizontal="center"/>
    </xf>
    <xf numFmtId="0" fontId="1" fillId="0" borderId="0" xfId="0" applyFont="1"/>
    <xf numFmtId="0" fontId="0" fillId="0" borderId="1" xfId="0" applyFill="1" applyBorder="1" applyAlignment="1">
      <alignment horizontal="center"/>
    </xf>
    <xf numFmtId="2" fontId="0" fillId="0" borderId="0" xfId="0" applyNumberFormat="1" applyBorder="1" applyAlignment="1">
      <alignment horizontal="center"/>
    </xf>
    <xf numFmtId="0" fontId="0" fillId="0" borderId="0" xfId="0" applyBorder="1" applyAlignment="1"/>
    <xf numFmtId="0" fontId="10" fillId="0" borderId="0" xfId="0" applyFont="1" applyBorder="1" applyAlignment="1">
      <alignment horizontal="center"/>
    </xf>
    <xf numFmtId="0" fontId="3" fillId="0" borderId="0" xfId="0" applyFont="1" applyBorder="1" applyAlignment="1">
      <alignment horizontal="center"/>
    </xf>
    <xf numFmtId="0" fontId="3" fillId="0" borderId="0" xfId="0" applyFont="1" applyBorder="1" applyAlignment="1"/>
    <xf numFmtId="2" fontId="0" fillId="0" borderId="0" xfId="0" applyNumberFormat="1" applyBorder="1" applyAlignment="1"/>
    <xf numFmtId="2" fontId="0" fillId="0" borderId="0" xfId="0" applyNumberFormat="1" applyFill="1" applyBorder="1" applyAlignment="1">
      <alignment horizontal="center"/>
    </xf>
    <xf numFmtId="0" fontId="0" fillId="0" borderId="0" xfId="0" applyBorder="1" applyAlignment="1">
      <alignment horizontal="left"/>
    </xf>
    <xf numFmtId="0" fontId="14" fillId="0" borderId="0" xfId="0" applyFont="1" applyBorder="1" applyAlignment="1">
      <alignment horizontal="center"/>
    </xf>
    <xf numFmtId="2" fontId="1" fillId="0" borderId="0" xfId="0" applyNumberFormat="1" applyFont="1" applyFill="1" applyBorder="1" applyAlignment="1">
      <alignment vertical="center"/>
    </xf>
    <xf numFmtId="2" fontId="1" fillId="3" borderId="3" xfId="0" applyNumberFormat="1" applyFont="1" applyFill="1" applyBorder="1" applyAlignment="1">
      <alignment horizontal="center" vertical="center"/>
    </xf>
    <xf numFmtId="2" fontId="20" fillId="0" borderId="0" xfId="0" applyNumberFormat="1" applyFont="1" applyBorder="1" applyAlignment="1">
      <alignment horizontal="center" vertical="center"/>
    </xf>
    <xf numFmtId="0" fontId="0" fillId="4" borderId="14" xfId="0" applyFill="1" applyBorder="1"/>
    <xf numFmtId="0" fontId="0" fillId="4" borderId="15" xfId="0" applyFill="1" applyBorder="1"/>
    <xf numFmtId="0" fontId="0" fillId="4" borderId="16" xfId="0" applyFill="1" applyBorder="1"/>
    <xf numFmtId="0" fontId="6" fillId="4" borderId="2" xfId="0" applyFont="1" applyFill="1" applyBorder="1"/>
    <xf numFmtId="0" fontId="0" fillId="4" borderId="0" xfId="0" applyFill="1" applyBorder="1"/>
    <xf numFmtId="0" fontId="0" fillId="4" borderId="17" xfId="0" applyFill="1" applyBorder="1"/>
    <xf numFmtId="0" fontId="0" fillId="4" borderId="2" xfId="0" applyFill="1" applyBorder="1"/>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8" xfId="0" applyNumberFormat="1" applyFill="1" applyBorder="1" applyAlignment="1">
      <alignment horizontal="center"/>
    </xf>
    <xf numFmtId="0" fontId="0" fillId="4" borderId="0" xfId="0" applyFill="1" applyBorder="1" applyAlignment="1"/>
    <xf numFmtId="0" fontId="0" fillId="4" borderId="2" xfId="0" applyFill="1" applyBorder="1" applyAlignment="1"/>
    <xf numFmtId="0" fontId="0" fillId="4" borderId="19" xfId="0" applyFill="1" applyBorder="1"/>
    <xf numFmtId="0" fontId="0" fillId="4" borderId="20" xfId="0" applyFill="1" applyBorder="1" applyAlignment="1">
      <alignment horizontal="center"/>
    </xf>
    <xf numFmtId="0" fontId="0" fillId="4" borderId="20" xfId="0" applyFill="1" applyBorder="1"/>
    <xf numFmtId="0" fontId="0" fillId="4" borderId="21" xfId="0" applyFill="1" applyBorder="1"/>
    <xf numFmtId="0" fontId="6" fillId="5" borderId="14" xfId="0" applyFont="1" applyFill="1" applyBorder="1"/>
    <xf numFmtId="0" fontId="0" fillId="5" borderId="15" xfId="0" applyFill="1" applyBorder="1" applyAlignment="1">
      <alignment horizontal="center"/>
    </xf>
    <xf numFmtId="0" fontId="0" fillId="5" borderId="15" xfId="0" applyFill="1" applyBorder="1"/>
    <xf numFmtId="0" fontId="0" fillId="5" borderId="16" xfId="0" applyFill="1" applyBorder="1"/>
    <xf numFmtId="0" fontId="9" fillId="5" borderId="2" xfId="0" applyFont="1"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5" borderId="17" xfId="0" applyFill="1" applyBorder="1"/>
    <xf numFmtId="0" fontId="0" fillId="5" borderId="22" xfId="0" applyFill="1" applyBorder="1"/>
    <xf numFmtId="0" fontId="1" fillId="5" borderId="2" xfId="0" applyFont="1" applyFill="1" applyBorder="1" applyAlignment="1">
      <alignment horizontal="center"/>
    </xf>
    <xf numFmtId="2" fontId="0" fillId="5" borderId="23" xfId="0" applyNumberFormat="1" applyFill="1" applyBorder="1" applyAlignment="1">
      <alignment horizontal="center"/>
    </xf>
    <xf numFmtId="0" fontId="0" fillId="5" borderId="22" xfId="0" applyFill="1" applyBorder="1" applyAlignment="1">
      <alignment horizontal="center"/>
    </xf>
    <xf numFmtId="0" fontId="0" fillId="5" borderId="0" xfId="0" applyFill="1" applyBorder="1" applyAlignment="1"/>
    <xf numFmtId="2" fontId="0" fillId="5" borderId="2" xfId="0" applyNumberFormat="1" applyFill="1" applyBorder="1" applyAlignment="1">
      <alignment horizontal="center"/>
    </xf>
    <xf numFmtId="0" fontId="0" fillId="5" borderId="24" xfId="0" applyFill="1" applyBorder="1" applyAlignment="1"/>
    <xf numFmtId="0" fontId="0" fillId="5" borderId="2" xfId="0" applyFill="1" applyBorder="1"/>
    <xf numFmtId="0" fontId="0" fillId="5" borderId="25" xfId="0" applyFill="1" applyBorder="1"/>
    <xf numFmtId="0" fontId="0" fillId="5" borderId="19" xfId="0" applyFill="1" applyBorder="1"/>
    <xf numFmtId="0" fontId="0" fillId="5" borderId="20" xfId="0" applyFill="1" applyBorder="1"/>
    <xf numFmtId="0" fontId="0" fillId="5" borderId="21" xfId="0" applyFill="1" applyBorder="1"/>
    <xf numFmtId="0" fontId="6" fillId="6" borderId="14" xfId="0" applyFont="1" applyFill="1" applyBorder="1"/>
    <xf numFmtId="0" fontId="0" fillId="6" borderId="15" xfId="0" applyFill="1" applyBorder="1"/>
    <xf numFmtId="0" fontId="0" fillId="6" borderId="16" xfId="0" applyFill="1" applyBorder="1"/>
    <xf numFmtId="0" fontId="0" fillId="6" borderId="2" xfId="0" applyFill="1" applyBorder="1"/>
    <xf numFmtId="0" fontId="0" fillId="6" borderId="0" xfId="0" applyFill="1" applyBorder="1"/>
    <xf numFmtId="0" fontId="0" fillId="6" borderId="17" xfId="0" applyFill="1" applyBorder="1"/>
    <xf numFmtId="0" fontId="0" fillId="6" borderId="22" xfId="0" applyFill="1" applyBorder="1" applyAlignment="1">
      <alignment horizontal="center"/>
    </xf>
    <xf numFmtId="0" fontId="0" fillId="6" borderId="14" xfId="0" applyFill="1" applyBorder="1"/>
    <xf numFmtId="0" fontId="10" fillId="6" borderId="22" xfId="0" applyFont="1" applyFill="1" applyBorder="1" applyAlignment="1">
      <alignment horizontal="center"/>
    </xf>
    <xf numFmtId="0" fontId="3" fillId="6" borderId="23" xfId="0" applyFont="1" applyFill="1" applyBorder="1" applyAlignment="1">
      <alignment horizontal="center"/>
    </xf>
    <xf numFmtId="2" fontId="0" fillId="6" borderId="25" xfId="0" applyNumberFormat="1" applyFill="1" applyBorder="1" applyAlignment="1">
      <alignment horizontal="center"/>
    </xf>
    <xf numFmtId="0" fontId="1" fillId="6" borderId="2" xfId="0" applyFont="1" applyFill="1" applyBorder="1" applyAlignment="1">
      <alignment horizontal="center"/>
    </xf>
    <xf numFmtId="2" fontId="0" fillId="7" borderId="3" xfId="0" applyNumberForma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0" fontId="13" fillId="0" borderId="0" xfId="0" applyFont="1" applyBorder="1" applyAlignment="1"/>
    <xf numFmtId="0" fontId="14" fillId="0" borderId="0" xfId="0" applyFont="1" applyBorder="1" applyAlignment="1"/>
    <xf numFmtId="0" fontId="21" fillId="0" borderId="0" xfId="0" applyFont="1" applyBorder="1" applyAlignment="1">
      <alignment vertical="justify"/>
    </xf>
    <xf numFmtId="2" fontId="17" fillId="0" borderId="0" xfId="0" applyNumberFormat="1" applyFont="1" applyBorder="1" applyAlignment="1">
      <alignment horizontal="center"/>
    </xf>
    <xf numFmtId="0" fontId="21" fillId="0" borderId="0" xfId="0" applyFont="1" applyBorder="1" applyAlignment="1"/>
    <xf numFmtId="2" fontId="20" fillId="0" borderId="0" xfId="0" applyNumberFormat="1" applyFont="1" applyBorder="1" applyAlignment="1">
      <alignment vertical="center"/>
    </xf>
    <xf numFmtId="0" fontId="6" fillId="0" borderId="0" xfId="0" applyFont="1"/>
    <xf numFmtId="0" fontId="27" fillId="0" borderId="26" xfId="0" applyFont="1" applyBorder="1" applyAlignment="1">
      <alignment wrapText="1"/>
    </xf>
    <xf numFmtId="0" fontId="30" fillId="0" borderId="26" xfId="0" applyFont="1" applyBorder="1" applyAlignment="1">
      <alignment horizontal="center" wrapText="1"/>
    </xf>
    <xf numFmtId="0" fontId="27" fillId="0" borderId="26" xfId="0" applyFont="1" applyBorder="1" applyAlignment="1">
      <alignment horizontal="center" wrapText="1"/>
    </xf>
    <xf numFmtId="0" fontId="0" fillId="0" borderId="0" xfId="0" applyAlignment="1">
      <alignment horizontal="left"/>
    </xf>
    <xf numFmtId="0" fontId="27" fillId="0" borderId="26" xfId="0" applyNumberFormat="1" applyFont="1" applyBorder="1" applyAlignment="1">
      <alignment horizontal="center" wrapText="1"/>
    </xf>
    <xf numFmtId="0" fontId="0" fillId="0" borderId="27" xfId="0" applyBorder="1"/>
    <xf numFmtId="0" fontId="33" fillId="0" borderId="28" xfId="0" applyFont="1" applyBorder="1"/>
    <xf numFmtId="0" fontId="0" fillId="0" borderId="29" xfId="0" applyBorder="1"/>
    <xf numFmtId="0" fontId="34" fillId="0" borderId="0" xfId="0" quotePrefix="1" applyFont="1" applyBorder="1" applyAlignment="1">
      <alignment horizontal="center"/>
    </xf>
    <xf numFmtId="2" fontId="0" fillId="0" borderId="30" xfId="0" applyNumberFormat="1" applyBorder="1"/>
    <xf numFmtId="2" fontId="35" fillId="8" borderId="3" xfId="0" applyNumberFormat="1" applyFont="1" applyFill="1" applyBorder="1" applyAlignment="1">
      <alignment horizontal="left"/>
    </xf>
    <xf numFmtId="0" fontId="5" fillId="0" borderId="0" xfId="0" applyFont="1" applyBorder="1" applyAlignment="1"/>
    <xf numFmtId="0" fontId="37" fillId="0" borderId="0" xfId="0" applyFont="1" applyBorder="1"/>
    <xf numFmtId="2" fontId="38" fillId="0" borderId="0" xfId="0" applyNumberFormat="1" applyFont="1" applyBorder="1" applyAlignment="1">
      <alignment vertical="center"/>
    </xf>
    <xf numFmtId="0" fontId="0" fillId="0" borderId="31" xfId="0" applyBorder="1"/>
    <xf numFmtId="0" fontId="0" fillId="0" borderId="1" xfId="0" applyBorder="1"/>
    <xf numFmtId="0" fontId="0" fillId="0" borderId="7" xfId="0" applyBorder="1" applyAlignment="1">
      <alignment horizontal="center"/>
    </xf>
    <xf numFmtId="0" fontId="14" fillId="0" borderId="32" xfId="0" applyFont="1" applyBorder="1" applyAlignment="1">
      <alignment horizontal="center"/>
    </xf>
    <xf numFmtId="0" fontId="14" fillId="0" borderId="33" xfId="0" applyFont="1" applyBorder="1" applyAlignment="1">
      <alignment horizontal="center"/>
    </xf>
    <xf numFmtId="0" fontId="0" fillId="0" borderId="32" xfId="0" applyBorder="1" applyAlignment="1">
      <alignment horizontal="left"/>
    </xf>
    <xf numFmtId="0" fontId="0" fillId="0" borderId="33" xfId="0" applyBorder="1" applyAlignment="1">
      <alignment horizontal="center"/>
    </xf>
    <xf numFmtId="0" fontId="0" fillId="0" borderId="32" xfId="0" applyBorder="1" applyAlignment="1">
      <alignment horizontal="center"/>
    </xf>
    <xf numFmtId="0" fontId="0" fillId="0" borderId="33" xfId="0" applyBorder="1"/>
    <xf numFmtId="0" fontId="17" fillId="0" borderId="34" xfId="0" applyFont="1" applyBorder="1" applyAlignment="1">
      <alignment horizontal="center"/>
    </xf>
    <xf numFmtId="2" fontId="17" fillId="0" borderId="34" xfId="0" applyNumberFormat="1" applyFont="1" applyBorder="1" applyAlignment="1">
      <alignment horizontal="center"/>
    </xf>
    <xf numFmtId="2" fontId="20" fillId="0" borderId="33" xfId="0" applyNumberFormat="1" applyFont="1" applyBorder="1" applyAlignment="1">
      <alignment horizontal="center" vertical="center"/>
    </xf>
    <xf numFmtId="0" fontId="0" fillId="0" borderId="35" xfId="0" applyBorder="1"/>
    <xf numFmtId="0" fontId="0" fillId="0" borderId="36" xfId="0" applyBorder="1"/>
    <xf numFmtId="0" fontId="0" fillId="0" borderId="37" xfId="0" applyBorder="1"/>
    <xf numFmtId="2" fontId="36" fillId="8" borderId="3" xfId="0" applyNumberFormat="1" applyFont="1" applyFill="1" applyBorder="1" applyAlignment="1">
      <alignment horizontal="center"/>
    </xf>
    <xf numFmtId="0" fontId="0" fillId="9" borderId="3" xfId="0" applyFill="1" applyBorder="1" applyAlignment="1">
      <alignment horizontal="center"/>
    </xf>
    <xf numFmtId="0" fontId="0" fillId="9" borderId="38" xfId="0" applyFill="1" applyBorder="1" applyAlignment="1">
      <alignment horizontal="center"/>
    </xf>
    <xf numFmtId="0" fontId="40" fillId="0" borderId="0" xfId="0" applyFont="1"/>
    <xf numFmtId="0" fontId="41" fillId="0" borderId="0" xfId="0" applyFont="1"/>
    <xf numFmtId="0" fontId="13" fillId="0" borderId="0" xfId="0" applyFont="1"/>
    <xf numFmtId="0" fontId="0" fillId="4" borderId="0" xfId="0" quotePrefix="1" applyFill="1" applyBorder="1" applyAlignment="1">
      <alignment horizontal="center"/>
    </xf>
    <xf numFmtId="0" fontId="42" fillId="0" borderId="0" xfId="0" applyFont="1"/>
    <xf numFmtId="0" fontId="42" fillId="0" borderId="0" xfId="0" applyFont="1" applyFill="1"/>
    <xf numFmtId="0" fontId="43" fillId="0" borderId="0" xfId="0" applyFont="1"/>
    <xf numFmtId="0" fontId="44" fillId="0" borderId="0" xfId="0" applyFont="1"/>
    <xf numFmtId="0" fontId="7" fillId="0" borderId="0" xfId="0" applyFont="1"/>
    <xf numFmtId="0" fontId="46" fillId="0" borderId="0" xfId="0" applyFont="1"/>
    <xf numFmtId="0" fontId="2" fillId="0" borderId="0" xfId="0" applyFont="1"/>
    <xf numFmtId="0" fontId="2" fillId="0" borderId="0" xfId="0" applyFont="1" applyAlignment="1"/>
    <xf numFmtId="0" fontId="47" fillId="0" borderId="0" xfId="0" applyFont="1"/>
    <xf numFmtId="0" fontId="11" fillId="0" borderId="0" xfId="0" applyFont="1" applyAlignment="1">
      <alignment horizontal="center"/>
    </xf>
    <xf numFmtId="0" fontId="0" fillId="9" borderId="18" xfId="0" applyFill="1" applyBorder="1" applyAlignment="1">
      <alignment horizontal="center"/>
    </xf>
    <xf numFmtId="0" fontId="0" fillId="9" borderId="41" xfId="0" applyFill="1" applyBorder="1" applyAlignment="1">
      <alignment horizontal="center"/>
    </xf>
    <xf numFmtId="0" fontId="3" fillId="6" borderId="2" xfId="0" applyFont="1" applyFill="1" applyBorder="1" applyAlignment="1">
      <alignment horizontal="center"/>
    </xf>
    <xf numFmtId="0" fontId="3" fillId="6" borderId="17" xfId="0" applyFont="1" applyFill="1" applyBorder="1" applyAlignment="1">
      <alignment horizontal="center"/>
    </xf>
    <xf numFmtId="0" fontId="0" fillId="6" borderId="19" xfId="0" applyFill="1" applyBorder="1" applyAlignment="1">
      <alignment horizontal="center"/>
    </xf>
    <xf numFmtId="0" fontId="0" fillId="6" borderId="21" xfId="0" applyFill="1" applyBorder="1" applyAlignment="1">
      <alignment horizontal="center"/>
    </xf>
    <xf numFmtId="0" fontId="0" fillId="10" borderId="18" xfId="0" applyFill="1" applyBorder="1" applyAlignment="1">
      <alignment horizontal="center"/>
    </xf>
    <xf numFmtId="0" fontId="0" fillId="10" borderId="41" xfId="0" applyFill="1" applyBorder="1" applyAlignment="1">
      <alignment horizontal="center"/>
    </xf>
    <xf numFmtId="0" fontId="0" fillId="9" borderId="40" xfId="0" applyFill="1" applyBorder="1" applyAlignment="1">
      <alignment horizontal="center"/>
    </xf>
    <xf numFmtId="2" fontId="0" fillId="6" borderId="19" xfId="0" applyNumberFormat="1" applyFill="1" applyBorder="1" applyAlignment="1">
      <alignment horizontal="center"/>
    </xf>
    <xf numFmtId="2" fontId="0" fillId="6" borderId="21" xfId="0" applyNumberFormat="1" applyFill="1" applyBorder="1" applyAlignment="1">
      <alignment horizontal="center"/>
    </xf>
    <xf numFmtId="2" fontId="20" fillId="0" borderId="44" xfId="0" applyNumberFormat="1" applyFont="1" applyBorder="1" applyAlignment="1">
      <alignment horizontal="center" vertical="center"/>
    </xf>
    <xf numFmtId="2" fontId="20" fillId="0" borderId="45" xfId="0" applyNumberFormat="1" applyFont="1" applyBorder="1" applyAlignment="1">
      <alignment horizontal="center" vertical="center"/>
    </xf>
    <xf numFmtId="0" fontId="21" fillId="0" borderId="42" xfId="0" applyFont="1" applyBorder="1" applyAlignment="1">
      <alignment horizontal="center" vertical="justify"/>
    </xf>
    <xf numFmtId="0" fontId="21" fillId="0" borderId="15" xfId="0" applyFont="1" applyBorder="1" applyAlignment="1">
      <alignment horizontal="center" vertical="justify"/>
    </xf>
    <xf numFmtId="0" fontId="21" fillId="0" borderId="50" xfId="0" applyFont="1" applyBorder="1" applyAlignment="1">
      <alignment horizontal="center" vertical="justify"/>
    </xf>
    <xf numFmtId="0" fontId="21" fillId="0" borderId="43" xfId="0" applyFont="1" applyBorder="1" applyAlignment="1">
      <alignment horizontal="center" vertical="justify"/>
    </xf>
    <xf numFmtId="0" fontId="21" fillId="0" borderId="20" xfId="0" applyFont="1" applyBorder="1" applyAlignment="1">
      <alignment horizontal="center" vertical="justify"/>
    </xf>
    <xf numFmtId="0" fontId="21" fillId="0" borderId="51" xfId="0" applyFont="1" applyBorder="1" applyAlignment="1">
      <alignment horizontal="center" vertical="justify"/>
    </xf>
    <xf numFmtId="0" fontId="21" fillId="0" borderId="42" xfId="0" applyFont="1" applyBorder="1" applyAlignment="1">
      <alignment horizontal="center"/>
    </xf>
    <xf numFmtId="0" fontId="21" fillId="0" borderId="15" xfId="0" applyFont="1" applyBorder="1" applyAlignment="1">
      <alignment horizontal="center"/>
    </xf>
    <xf numFmtId="0" fontId="21" fillId="0" borderId="43" xfId="0" applyFont="1" applyBorder="1" applyAlignment="1">
      <alignment horizontal="center"/>
    </xf>
    <xf numFmtId="0" fontId="21" fillId="0" borderId="20" xfId="0" applyFont="1" applyBorder="1" applyAlignment="1">
      <alignment horizontal="center"/>
    </xf>
    <xf numFmtId="0" fontId="13" fillId="0" borderId="0" xfId="0" applyFont="1" applyBorder="1" applyAlignment="1">
      <alignment horizontal="center"/>
    </xf>
    <xf numFmtId="0" fontId="14" fillId="0" borderId="46"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21" fillId="0" borderId="39" xfId="0" applyFont="1" applyBorder="1" applyAlignment="1">
      <alignment horizontal="center" vertical="justify"/>
    </xf>
    <xf numFmtId="0" fontId="21" fillId="0" borderId="40" xfId="0" applyFont="1" applyBorder="1" applyAlignment="1">
      <alignment horizontal="center" vertical="justify"/>
    </xf>
    <xf numFmtId="0" fontId="21" fillId="0" borderId="49" xfId="0" applyFont="1" applyBorder="1" applyAlignment="1">
      <alignment horizontal="center" vertical="justify"/>
    </xf>
    <xf numFmtId="0" fontId="0" fillId="0" borderId="32" xfId="0" applyBorder="1" applyAlignment="1">
      <alignment horizontal="center"/>
    </xf>
    <xf numFmtId="0" fontId="0" fillId="0" borderId="0" xfId="0" applyBorder="1" applyAlignment="1">
      <alignment horizontal="center"/>
    </xf>
    <xf numFmtId="0" fontId="0" fillId="0" borderId="33" xfId="0" applyBorder="1" applyAlignment="1">
      <alignment horizontal="center"/>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19050</xdr:rowOff>
    </xdr:from>
    <xdr:to>
      <xdr:col>5</xdr:col>
      <xdr:colOff>333375</xdr:colOff>
      <xdr:row>16</xdr:row>
      <xdr:rowOff>142875</xdr:rowOff>
    </xdr:to>
    <xdr:sp macro="" textlink="">
      <xdr:nvSpPr>
        <xdr:cNvPr id="2049" name="Text Box 1"/>
        <xdr:cNvSpPr txBox="1">
          <a:spLocks noChangeArrowheads="1"/>
        </xdr:cNvSpPr>
      </xdr:nvSpPr>
      <xdr:spPr bwMode="auto">
        <a:xfrm>
          <a:off x="857250" y="2171700"/>
          <a:ext cx="3609975"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t-IT" sz="1000" b="0" i="0" u="none" strike="noStrike" baseline="0">
              <a:solidFill>
                <a:srgbClr val="000000"/>
              </a:solidFill>
              <a:latin typeface="Arial"/>
              <a:cs typeface="Arial"/>
            </a:rPr>
            <a:t>Aree che presentano un basso rischio d'incendio in termini di innesco, velocità di propagazione delle fiamme e possibilità di controllo dell'incendio da parte delle squadre di emergenza</a:t>
          </a:r>
        </a:p>
      </xdr:txBody>
    </xdr:sp>
    <xdr:clientData/>
  </xdr:twoCellAnchor>
  <xdr:twoCellAnchor>
    <xdr:from>
      <xdr:col>1</xdr:col>
      <xdr:colOff>9525</xdr:colOff>
      <xdr:row>18</xdr:row>
      <xdr:rowOff>9525</xdr:rowOff>
    </xdr:from>
    <xdr:to>
      <xdr:col>5</xdr:col>
      <xdr:colOff>333375</xdr:colOff>
      <xdr:row>21</xdr:row>
      <xdr:rowOff>133350</xdr:rowOff>
    </xdr:to>
    <xdr:sp macro="" textlink="">
      <xdr:nvSpPr>
        <xdr:cNvPr id="2050" name="Text Box 2"/>
        <xdr:cNvSpPr txBox="1">
          <a:spLocks noChangeArrowheads="1"/>
        </xdr:cNvSpPr>
      </xdr:nvSpPr>
      <xdr:spPr bwMode="auto">
        <a:xfrm>
          <a:off x="857250" y="2981325"/>
          <a:ext cx="3609975" cy="619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t-IT" sz="1000" b="0" i="0" u="none" strike="noStrike" baseline="0">
              <a:solidFill>
                <a:srgbClr val="000000"/>
              </a:solidFill>
              <a:latin typeface="Arial"/>
              <a:cs typeface="Arial"/>
            </a:rPr>
            <a:t>Aree che presentano un moderato rischio d'incendio in termini di innesco, velocità di propagazione delle fiamme e possibilità di controllo dell'incendio da parte delle squadre di emergenza</a:t>
          </a:r>
        </a:p>
      </xdr:txBody>
    </xdr:sp>
    <xdr:clientData/>
  </xdr:twoCellAnchor>
  <xdr:twoCellAnchor>
    <xdr:from>
      <xdr:col>1</xdr:col>
      <xdr:colOff>28575</xdr:colOff>
      <xdr:row>23</xdr:row>
      <xdr:rowOff>19050</xdr:rowOff>
    </xdr:from>
    <xdr:to>
      <xdr:col>5</xdr:col>
      <xdr:colOff>352425</xdr:colOff>
      <xdr:row>26</xdr:row>
      <xdr:rowOff>142875</xdr:rowOff>
    </xdr:to>
    <xdr:sp macro="" textlink="">
      <xdr:nvSpPr>
        <xdr:cNvPr id="2051" name="Text Box 3"/>
        <xdr:cNvSpPr txBox="1">
          <a:spLocks noChangeArrowheads="1"/>
        </xdr:cNvSpPr>
      </xdr:nvSpPr>
      <xdr:spPr bwMode="auto">
        <a:xfrm>
          <a:off x="876300" y="3810000"/>
          <a:ext cx="3609975"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t-IT" sz="1000" b="0" i="0" u="none" strike="noStrike" baseline="0">
              <a:solidFill>
                <a:srgbClr val="000000"/>
              </a:solidFill>
              <a:latin typeface="Arial"/>
              <a:cs typeface="Arial"/>
            </a:rPr>
            <a:t>Aree che presentano un alto rischio d'incendio in termini di innesco, velocità di propagazione delle fiamme e possibilità di controllo dell'incendio da parte delle squadre di emergenza</a:t>
          </a:r>
        </a:p>
      </xdr:txBody>
    </xdr:sp>
    <xdr:clientData/>
  </xdr:twoCellAnchor>
  <xdr:twoCellAnchor>
    <xdr:from>
      <xdr:col>2</xdr:col>
      <xdr:colOff>0</xdr:colOff>
      <xdr:row>28</xdr:row>
      <xdr:rowOff>9525</xdr:rowOff>
    </xdr:from>
    <xdr:to>
      <xdr:col>4</xdr:col>
      <xdr:colOff>9525</xdr:colOff>
      <xdr:row>31</xdr:row>
      <xdr:rowOff>152400</xdr:rowOff>
    </xdr:to>
    <xdr:sp macro="" textlink="">
      <xdr:nvSpPr>
        <xdr:cNvPr id="2052" name="Text Box 4"/>
        <xdr:cNvSpPr txBox="1">
          <a:spLocks noChangeArrowheads="1"/>
        </xdr:cNvSpPr>
      </xdr:nvSpPr>
      <xdr:spPr bwMode="auto">
        <a:xfrm>
          <a:off x="2305050" y="4610100"/>
          <a:ext cx="1228725"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900" b="0" i="0" u="none" strike="noStrike" baseline="0">
              <a:solidFill>
                <a:srgbClr val="000000"/>
              </a:solidFill>
              <a:latin typeface="Arial"/>
              <a:cs typeface="Arial"/>
            </a:rPr>
            <a:t>sistemi automatici</a:t>
          </a:r>
        </a:p>
      </xdr:txBody>
    </xdr:sp>
    <xdr:clientData/>
  </xdr:twoCellAnchor>
  <xdr:twoCellAnchor>
    <xdr:from>
      <xdr:col>4</xdr:col>
      <xdr:colOff>19050</xdr:colOff>
      <xdr:row>28</xdr:row>
      <xdr:rowOff>9525</xdr:rowOff>
    </xdr:from>
    <xdr:to>
      <xdr:col>6</xdr:col>
      <xdr:colOff>0</xdr:colOff>
      <xdr:row>31</xdr:row>
      <xdr:rowOff>152400</xdr:rowOff>
    </xdr:to>
    <xdr:sp macro="" textlink="">
      <xdr:nvSpPr>
        <xdr:cNvPr id="2053" name="Text Box 5"/>
        <xdr:cNvSpPr txBox="1">
          <a:spLocks noChangeArrowheads="1"/>
        </xdr:cNvSpPr>
      </xdr:nvSpPr>
      <xdr:spPr bwMode="auto">
        <a:xfrm>
          <a:off x="3543300" y="4610100"/>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1000" b="0" i="0" u="none" strike="noStrike" baseline="0">
              <a:solidFill>
                <a:srgbClr val="000000"/>
              </a:solidFill>
              <a:latin typeface="Arial"/>
              <a:cs typeface="Arial"/>
            </a:rPr>
            <a:t>s</a:t>
          </a:r>
          <a:r>
            <a:rPr lang="it-IT" sz="900" b="0" i="0" u="none" strike="noStrike" baseline="0">
              <a:solidFill>
                <a:srgbClr val="000000"/>
              </a:solidFill>
              <a:latin typeface="Arial"/>
              <a:cs typeface="Arial"/>
            </a:rPr>
            <a:t>istemi di evacuazione automatica di fumo e calore</a:t>
          </a:r>
        </a:p>
      </xdr:txBody>
    </xdr:sp>
    <xdr:clientData/>
  </xdr:twoCellAnchor>
  <xdr:twoCellAnchor>
    <xdr:from>
      <xdr:col>6</xdr:col>
      <xdr:colOff>9525</xdr:colOff>
      <xdr:row>28</xdr:row>
      <xdr:rowOff>19050</xdr:rowOff>
    </xdr:from>
    <xdr:to>
      <xdr:col>7</xdr:col>
      <xdr:colOff>600075</xdr:colOff>
      <xdr:row>32</xdr:row>
      <xdr:rowOff>0</xdr:rowOff>
    </xdr:to>
    <xdr:sp macro="" textlink="">
      <xdr:nvSpPr>
        <xdr:cNvPr id="2054" name="Text Box 6"/>
        <xdr:cNvSpPr txBox="1">
          <a:spLocks noChangeArrowheads="1"/>
        </xdr:cNvSpPr>
      </xdr:nvSpPr>
      <xdr:spPr bwMode="auto">
        <a:xfrm>
          <a:off x="4752975" y="4619625"/>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1000" b="0" i="0" u="none" strike="noStrike" baseline="0">
              <a:solidFill>
                <a:srgbClr val="000000"/>
              </a:solidFill>
              <a:latin typeface="Arial"/>
              <a:cs typeface="Arial"/>
            </a:rPr>
            <a:t>s</a:t>
          </a:r>
          <a:r>
            <a:rPr lang="it-IT" sz="900" b="0" i="0" u="none" strike="noStrike" baseline="0">
              <a:solidFill>
                <a:srgbClr val="000000"/>
              </a:solidFill>
              <a:latin typeface="Arial"/>
              <a:cs typeface="Arial"/>
            </a:rPr>
            <a:t>istemi automatici di rilevazione, segnalazione e allarme di incendio</a:t>
          </a:r>
        </a:p>
      </xdr:txBody>
    </xdr:sp>
    <xdr:clientData/>
  </xdr:twoCellAnchor>
  <xdr:twoCellAnchor>
    <xdr:from>
      <xdr:col>8</xdr:col>
      <xdr:colOff>9525</xdr:colOff>
      <xdr:row>28</xdr:row>
      <xdr:rowOff>19050</xdr:rowOff>
    </xdr:from>
    <xdr:to>
      <xdr:col>9</xdr:col>
      <xdr:colOff>600075</xdr:colOff>
      <xdr:row>32</xdr:row>
      <xdr:rowOff>0</xdr:rowOff>
    </xdr:to>
    <xdr:sp macro="" textlink="">
      <xdr:nvSpPr>
        <xdr:cNvPr id="2055" name="Text Box 7"/>
        <xdr:cNvSpPr txBox="1">
          <a:spLocks noChangeArrowheads="1"/>
        </xdr:cNvSpPr>
      </xdr:nvSpPr>
      <xdr:spPr bwMode="auto">
        <a:xfrm>
          <a:off x="5972175" y="4619625"/>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900" b="0" i="0" u="none" strike="noStrike" baseline="0">
              <a:solidFill>
                <a:srgbClr val="000000"/>
              </a:solidFill>
              <a:latin typeface="Arial"/>
              <a:cs typeface="Arial"/>
            </a:rPr>
            <a:t>squadra aziendale dedicata alla lotta antincendio (corso C) DM 10-03-98</a:t>
          </a:r>
        </a:p>
      </xdr:txBody>
    </xdr:sp>
    <xdr:clientData/>
  </xdr:twoCellAnchor>
  <xdr:twoCellAnchor>
    <xdr:from>
      <xdr:col>10</xdr:col>
      <xdr:colOff>9525</xdr:colOff>
      <xdr:row>28</xdr:row>
      <xdr:rowOff>19050</xdr:rowOff>
    </xdr:from>
    <xdr:to>
      <xdr:col>11</xdr:col>
      <xdr:colOff>600075</xdr:colOff>
      <xdr:row>32</xdr:row>
      <xdr:rowOff>0</xdr:rowOff>
    </xdr:to>
    <xdr:sp macro="" textlink="">
      <xdr:nvSpPr>
        <xdr:cNvPr id="2056" name="Text Box 8"/>
        <xdr:cNvSpPr txBox="1">
          <a:spLocks noChangeArrowheads="1"/>
        </xdr:cNvSpPr>
      </xdr:nvSpPr>
      <xdr:spPr bwMode="auto">
        <a:xfrm>
          <a:off x="7191375" y="4619625"/>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900" b="0" i="0" u="none" strike="noStrike" baseline="0">
              <a:solidFill>
                <a:srgbClr val="000000"/>
              </a:solidFill>
              <a:latin typeface="Arial"/>
              <a:cs typeface="Arial"/>
            </a:rPr>
            <a:t>Rete idrica antincendio</a:t>
          </a:r>
        </a:p>
      </xdr:txBody>
    </xdr:sp>
    <xdr:clientData/>
  </xdr:twoCellAnchor>
  <xdr:twoCellAnchor>
    <xdr:from>
      <xdr:col>12</xdr:col>
      <xdr:colOff>9525</xdr:colOff>
      <xdr:row>28</xdr:row>
      <xdr:rowOff>19050</xdr:rowOff>
    </xdr:from>
    <xdr:to>
      <xdr:col>13</xdr:col>
      <xdr:colOff>600075</xdr:colOff>
      <xdr:row>32</xdr:row>
      <xdr:rowOff>0</xdr:rowOff>
    </xdr:to>
    <xdr:sp macro="" textlink="">
      <xdr:nvSpPr>
        <xdr:cNvPr id="2057" name="Text Box 9"/>
        <xdr:cNvSpPr txBox="1">
          <a:spLocks noChangeArrowheads="1"/>
        </xdr:cNvSpPr>
      </xdr:nvSpPr>
      <xdr:spPr bwMode="auto">
        <a:xfrm>
          <a:off x="8410575" y="4619625"/>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900" b="0" i="0" u="none" strike="noStrike" baseline="0">
              <a:solidFill>
                <a:srgbClr val="000000"/>
              </a:solidFill>
              <a:latin typeface="Arial"/>
              <a:cs typeface="Arial"/>
            </a:rPr>
            <a:t>Percorsi protetti di accesso</a:t>
          </a:r>
        </a:p>
      </xdr:txBody>
    </xdr:sp>
    <xdr:clientData/>
  </xdr:twoCellAnchor>
  <xdr:twoCellAnchor>
    <xdr:from>
      <xdr:col>14</xdr:col>
      <xdr:colOff>9525</xdr:colOff>
      <xdr:row>28</xdr:row>
      <xdr:rowOff>0</xdr:rowOff>
    </xdr:from>
    <xdr:to>
      <xdr:col>15</xdr:col>
      <xdr:colOff>600075</xdr:colOff>
      <xdr:row>31</xdr:row>
      <xdr:rowOff>142875</xdr:rowOff>
    </xdr:to>
    <xdr:sp macro="" textlink="">
      <xdr:nvSpPr>
        <xdr:cNvPr id="2059" name="Text Box 11"/>
        <xdr:cNvSpPr txBox="1">
          <a:spLocks noChangeArrowheads="1"/>
        </xdr:cNvSpPr>
      </xdr:nvSpPr>
      <xdr:spPr bwMode="auto">
        <a:xfrm>
          <a:off x="9629775" y="4600575"/>
          <a:ext cx="12001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it-IT" sz="900" b="0" i="0" u="none" strike="noStrike" baseline="0">
              <a:solidFill>
                <a:srgbClr val="000000"/>
              </a:solidFill>
              <a:latin typeface="Arial"/>
              <a:cs typeface="Arial"/>
            </a:rPr>
            <a:t>Accessibilità ai mezzi di soccorso VVF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8</xdr:col>
      <xdr:colOff>428625</xdr:colOff>
      <xdr:row>39</xdr:row>
      <xdr:rowOff>133350</xdr:rowOff>
    </xdr:to>
    <xdr:sp macro="" textlink="">
      <xdr:nvSpPr>
        <xdr:cNvPr id="5125" name="AutoShape 5" descr="loadimg?407H09MA"/>
        <xdr:cNvSpPr>
          <a:spLocks noChangeAspect="1" noChangeArrowheads="1"/>
        </xdr:cNvSpPr>
      </xdr:nvSpPr>
      <xdr:spPr bwMode="auto">
        <a:xfrm>
          <a:off x="609600" y="6515100"/>
          <a:ext cx="6724650" cy="504825"/>
        </a:xfrm>
        <a:prstGeom prst="rect">
          <a:avLst/>
        </a:prstGeom>
        <a:noFill/>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6.bin"/><Relationship Id="rId5" Type="http://schemas.openxmlformats.org/officeDocument/2006/relationships/oleObject" Target="../embeddings/oleObject5.bin"/><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dimension ref="B1:J36"/>
  <sheetViews>
    <sheetView tabSelected="1" workbookViewId="0">
      <selection activeCell="L30" sqref="L30"/>
    </sheetView>
  </sheetViews>
  <sheetFormatPr defaultRowHeight="12.75"/>
  <sheetData>
    <row r="1" spans="2:9" ht="18">
      <c r="B1" s="134" t="s">
        <v>318</v>
      </c>
    </row>
    <row r="3" spans="2:9">
      <c r="B3" s="132" t="s">
        <v>319</v>
      </c>
    </row>
    <row r="5" spans="2:9">
      <c r="B5" s="132" t="s">
        <v>320</v>
      </c>
      <c r="C5" s="132"/>
      <c r="D5" s="132"/>
      <c r="E5" s="132"/>
      <c r="F5" s="132"/>
      <c r="G5" s="133"/>
    </row>
    <row r="6" spans="2:9">
      <c r="B6" s="132" t="s">
        <v>322</v>
      </c>
      <c r="C6" s="132"/>
      <c r="D6" s="132"/>
      <c r="E6" s="132"/>
      <c r="F6" s="132"/>
      <c r="G6" s="133"/>
    </row>
    <row r="7" spans="2:9">
      <c r="B7" s="132" t="s">
        <v>323</v>
      </c>
      <c r="C7" s="132"/>
      <c r="D7" s="132"/>
      <c r="E7" s="132"/>
      <c r="F7" s="132"/>
      <c r="G7" s="133"/>
    </row>
    <row r="8" spans="2:9">
      <c r="B8" s="132" t="s">
        <v>324</v>
      </c>
      <c r="C8" s="132"/>
      <c r="D8" s="132"/>
      <c r="E8" s="132"/>
      <c r="F8" s="132"/>
      <c r="G8" s="133"/>
    </row>
    <row r="10" spans="2:9">
      <c r="B10" s="136" t="s">
        <v>321</v>
      </c>
    </row>
    <row r="11" spans="2:9">
      <c r="B11" s="27"/>
    </row>
    <row r="12" spans="2:9">
      <c r="B12" s="137" t="s">
        <v>325</v>
      </c>
    </row>
    <row r="14" spans="2:9">
      <c r="B14" s="27" t="s">
        <v>327</v>
      </c>
      <c r="C14" s="27"/>
      <c r="D14" s="27"/>
      <c r="E14" s="27"/>
      <c r="F14" s="27"/>
      <c r="G14" s="27"/>
      <c r="H14" s="27"/>
      <c r="I14" s="27"/>
    </row>
    <row r="15" spans="2:9">
      <c r="B15" s="27"/>
      <c r="C15" s="27"/>
      <c r="D15" s="27"/>
      <c r="E15" s="27"/>
      <c r="F15" s="27"/>
      <c r="G15" s="27"/>
      <c r="H15" s="27"/>
      <c r="I15" s="27"/>
    </row>
    <row r="16" spans="2:9">
      <c r="B16" s="27" t="s">
        <v>328</v>
      </c>
      <c r="C16" s="27"/>
      <c r="D16" s="27"/>
      <c r="E16" s="27"/>
      <c r="F16" s="27"/>
      <c r="G16" s="27"/>
      <c r="H16" s="27"/>
      <c r="I16" s="27"/>
    </row>
    <row r="17" spans="2:10">
      <c r="B17" s="27" t="s">
        <v>329</v>
      </c>
      <c r="C17" s="27"/>
      <c r="D17" s="27"/>
      <c r="E17" s="27"/>
      <c r="F17" s="27"/>
      <c r="G17" s="27"/>
      <c r="H17" s="27"/>
      <c r="I17" s="27"/>
    </row>
    <row r="19" spans="2:10">
      <c r="B19" s="138" t="s">
        <v>330</v>
      </c>
      <c r="C19" s="138"/>
      <c r="D19" s="138"/>
      <c r="E19" s="138"/>
      <c r="F19" s="138"/>
      <c r="G19" s="138"/>
      <c r="H19" s="138"/>
      <c r="I19" s="138"/>
      <c r="J19" s="138"/>
    </row>
    <row r="20" spans="2:10">
      <c r="B20" s="138"/>
      <c r="C20" s="138"/>
      <c r="D20" s="138"/>
      <c r="E20" s="138"/>
      <c r="F20" s="138"/>
      <c r="G20" s="138"/>
      <c r="H20" s="138"/>
      <c r="I20" s="138"/>
      <c r="J20" s="138"/>
    </row>
    <row r="21" spans="2:10">
      <c r="B21" s="138" t="s">
        <v>331</v>
      </c>
      <c r="C21" s="138"/>
      <c r="D21" s="138"/>
      <c r="E21" s="138"/>
      <c r="F21" s="138"/>
      <c r="G21" s="138"/>
      <c r="H21" s="138"/>
      <c r="I21" s="138"/>
      <c r="J21" s="138"/>
    </row>
    <row r="22" spans="2:10">
      <c r="B22" s="138" t="s">
        <v>332</v>
      </c>
      <c r="C22" s="138"/>
      <c r="D22" s="138"/>
      <c r="E22" s="138"/>
      <c r="F22" s="138"/>
      <c r="G22" s="138"/>
      <c r="H22" s="138"/>
      <c r="I22" s="138"/>
      <c r="J22" s="138"/>
    </row>
    <row r="23" spans="2:10">
      <c r="B23" s="138" t="s">
        <v>340</v>
      </c>
    </row>
    <row r="25" spans="2:10">
      <c r="B25" s="139" t="s">
        <v>333</v>
      </c>
    </row>
    <row r="26" spans="2:10">
      <c r="B26" s="139"/>
    </row>
    <row r="27" spans="2:10">
      <c r="B27" s="139"/>
    </row>
    <row r="28" spans="2:10" ht="20.25">
      <c r="B28" s="144" t="s">
        <v>344</v>
      </c>
    </row>
    <row r="32" spans="2:10" ht="15">
      <c r="C32" s="141" t="s">
        <v>341</v>
      </c>
    </row>
    <row r="33" spans="2:3" ht="15">
      <c r="C33" s="141" t="s">
        <v>342</v>
      </c>
    </row>
    <row r="34" spans="2:3">
      <c r="B34" s="143" t="s">
        <v>343</v>
      </c>
      <c r="C34" s="142"/>
    </row>
    <row r="35" spans="2:3">
      <c r="C35" s="142"/>
    </row>
    <row r="36" spans="2:3">
      <c r="B36" t="s">
        <v>345</v>
      </c>
    </row>
  </sheetData>
  <phoneticPr fontId="39" type="noConversion"/>
  <pageMargins left="0.75" right="0.75" top="1" bottom="1" header="0.5" footer="0.5"/>
  <pageSetup paperSize="9" orientation="portrait" r:id="rId1"/>
  <headerFooter alignWithMargins="0"/>
  <legacyDrawing r:id="rId2"/>
  <oleObjects>
    <oleObject progId="CorelDRAW.Graphic.10" shapeId="7171" r:id="rId3"/>
  </oleObjects>
</worksheet>
</file>

<file path=xl/worksheets/sheet2.xml><?xml version="1.0" encoding="utf-8"?>
<worksheet xmlns="http://schemas.openxmlformats.org/spreadsheetml/2006/main" xmlns:r="http://schemas.openxmlformats.org/officeDocument/2006/relationships">
  <dimension ref="A1:K227"/>
  <sheetViews>
    <sheetView zoomScale="95" workbookViewId="0">
      <selection activeCell="F20" sqref="F20"/>
    </sheetView>
  </sheetViews>
  <sheetFormatPr defaultRowHeight="12.75"/>
  <cols>
    <col min="1" max="1" width="45.7109375" customWidth="1"/>
    <col min="3" max="3" width="2.42578125" customWidth="1"/>
    <col min="4" max="4" width="9.140625" style="2"/>
    <col min="5" max="5" width="11.85546875" customWidth="1"/>
    <col min="6" max="6" width="30.7109375" customWidth="1"/>
    <col min="11" max="11" width="13" customWidth="1"/>
    <col min="13" max="13" width="18.85546875" customWidth="1"/>
  </cols>
  <sheetData>
    <row r="1" spans="1:11" ht="16.5" thickBot="1">
      <c r="A1" s="27" t="s">
        <v>232</v>
      </c>
      <c r="F1" s="17" t="s">
        <v>226</v>
      </c>
      <c r="G1" s="18" t="s">
        <v>233</v>
      </c>
      <c r="H1" s="18" t="s">
        <v>227</v>
      </c>
      <c r="I1" s="18" t="s">
        <v>228</v>
      </c>
      <c r="J1" s="19" t="s">
        <v>229</v>
      </c>
      <c r="K1" s="20" t="s">
        <v>230</v>
      </c>
    </row>
    <row r="2" spans="1:11" ht="15.75">
      <c r="A2" s="27" t="s">
        <v>335</v>
      </c>
      <c r="F2" s="14" t="s">
        <v>317</v>
      </c>
      <c r="G2" s="21">
        <v>30000</v>
      </c>
      <c r="H2" s="21">
        <v>16.7</v>
      </c>
      <c r="I2" s="21">
        <v>0.8</v>
      </c>
      <c r="J2" s="21"/>
      <c r="K2" s="22">
        <f>PRODUCT(G2:J2)</f>
        <v>400800</v>
      </c>
    </row>
    <row r="3" spans="1:11">
      <c r="F3" s="15"/>
      <c r="G3" s="10"/>
      <c r="H3" s="10"/>
      <c r="I3" s="10"/>
      <c r="J3" s="10"/>
      <c r="K3" s="22">
        <f>PRODUCT(G3:J3)</f>
        <v>0</v>
      </c>
    </row>
    <row r="4" spans="1:11" ht="14.25">
      <c r="A4" s="27" t="s">
        <v>336</v>
      </c>
      <c r="F4" s="15"/>
      <c r="G4" s="10"/>
      <c r="H4" s="10"/>
      <c r="I4" s="10"/>
      <c r="J4" s="10"/>
      <c r="K4" s="22">
        <f>PRODUCT(G4:J4)</f>
        <v>0</v>
      </c>
    </row>
    <row r="5" spans="1:11">
      <c r="F5" s="15"/>
      <c r="G5" s="10"/>
      <c r="H5" s="10"/>
      <c r="I5" s="10"/>
      <c r="J5" s="10"/>
      <c r="K5" s="22">
        <f t="shared" ref="K5:K23" si="0">PRODUCT(G5:J5)</f>
        <v>0</v>
      </c>
    </row>
    <row r="6" spans="1:11" ht="15.75">
      <c r="A6" s="27" t="s">
        <v>337</v>
      </c>
      <c r="F6" s="15"/>
      <c r="G6" s="10"/>
      <c r="H6" s="10"/>
      <c r="I6" s="10"/>
      <c r="J6" s="10"/>
      <c r="K6" s="22">
        <f t="shared" si="0"/>
        <v>0</v>
      </c>
    </row>
    <row r="7" spans="1:11">
      <c r="A7" t="s">
        <v>234</v>
      </c>
      <c r="F7" s="15"/>
      <c r="G7" s="10"/>
      <c r="H7" s="10"/>
      <c r="I7" s="10"/>
      <c r="J7" s="10"/>
      <c r="K7" s="22">
        <f t="shared" si="0"/>
        <v>0</v>
      </c>
    </row>
    <row r="8" spans="1:11">
      <c r="A8" t="s">
        <v>235</v>
      </c>
      <c r="F8" s="15"/>
      <c r="G8" s="10"/>
      <c r="H8" s="10"/>
      <c r="I8" s="10"/>
      <c r="J8" s="10"/>
      <c r="K8" s="22">
        <f t="shared" si="0"/>
        <v>0</v>
      </c>
    </row>
    <row r="9" spans="1:11">
      <c r="F9" s="15"/>
      <c r="G9" s="10"/>
      <c r="H9" s="10"/>
      <c r="I9" s="10"/>
      <c r="J9" s="10"/>
      <c r="K9" s="22">
        <f t="shared" si="0"/>
        <v>0</v>
      </c>
    </row>
    <row r="10" spans="1:11" ht="14.25">
      <c r="A10" s="140" t="s">
        <v>338</v>
      </c>
      <c r="F10" s="15"/>
      <c r="G10" s="10"/>
      <c r="H10" s="10"/>
      <c r="I10" s="10"/>
      <c r="J10" s="10"/>
      <c r="K10" s="22">
        <f t="shared" si="0"/>
        <v>0</v>
      </c>
    </row>
    <row r="11" spans="1:11">
      <c r="A11" t="s">
        <v>236</v>
      </c>
      <c r="F11" s="15"/>
      <c r="G11" s="10"/>
      <c r="H11" s="10"/>
      <c r="I11" s="10"/>
      <c r="J11" s="10"/>
      <c r="K11" s="22">
        <f t="shared" si="0"/>
        <v>0</v>
      </c>
    </row>
    <row r="12" spans="1:11">
      <c r="A12" t="s">
        <v>237</v>
      </c>
      <c r="F12" s="15"/>
      <c r="G12" s="10"/>
      <c r="H12" s="10"/>
      <c r="I12" s="10"/>
      <c r="J12" s="10"/>
      <c r="K12" s="22">
        <f t="shared" si="0"/>
        <v>0</v>
      </c>
    </row>
    <row r="13" spans="1:11">
      <c r="A13" t="s">
        <v>238</v>
      </c>
      <c r="F13" s="15"/>
      <c r="G13" s="10"/>
      <c r="H13" s="10"/>
      <c r="I13" s="10"/>
      <c r="J13" s="10"/>
      <c r="K13" s="22">
        <f t="shared" si="0"/>
        <v>0</v>
      </c>
    </row>
    <row r="14" spans="1:11">
      <c r="F14" s="15"/>
      <c r="G14" s="10"/>
      <c r="H14" s="10"/>
      <c r="I14" s="10"/>
      <c r="J14" s="10"/>
      <c r="K14" s="22">
        <f t="shared" si="0"/>
        <v>0</v>
      </c>
    </row>
    <row r="15" spans="1:11">
      <c r="A15" s="27" t="s">
        <v>339</v>
      </c>
      <c r="F15" s="15"/>
      <c r="G15" s="10"/>
      <c r="H15" s="10"/>
      <c r="I15" s="10"/>
      <c r="J15" s="10"/>
      <c r="K15" s="22">
        <f t="shared" si="0"/>
        <v>0</v>
      </c>
    </row>
    <row r="16" spans="1:11">
      <c r="F16" s="15"/>
      <c r="G16" s="10"/>
      <c r="H16" s="10"/>
      <c r="I16" s="10"/>
      <c r="J16" s="10"/>
      <c r="K16" s="22">
        <f t="shared" si="0"/>
        <v>0</v>
      </c>
    </row>
    <row r="17" spans="1:11" ht="13.5" thickBot="1">
      <c r="F17" s="15"/>
      <c r="G17" s="10"/>
      <c r="H17" s="10"/>
      <c r="I17" s="10"/>
      <c r="J17" s="10"/>
      <c r="K17" s="22">
        <f t="shared" si="0"/>
        <v>0</v>
      </c>
    </row>
    <row r="18" spans="1:11" ht="18" thickBot="1">
      <c r="B18" s="145" t="s">
        <v>240</v>
      </c>
      <c r="C18" s="145"/>
      <c r="D18" s="145"/>
      <c r="E18" s="39">
        <f>K24/E20</f>
        <v>1431.4285714285713</v>
      </c>
      <c r="F18" s="15"/>
      <c r="G18" s="10"/>
      <c r="H18" s="10"/>
      <c r="I18" s="10"/>
      <c r="J18" s="10"/>
      <c r="K18" s="22">
        <f t="shared" si="0"/>
        <v>0</v>
      </c>
    </row>
    <row r="19" spans="1:11" ht="13.5" thickBot="1">
      <c r="B19" s="25"/>
      <c r="C19" s="38"/>
      <c r="D19" s="38"/>
      <c r="F19" s="15"/>
      <c r="G19" s="10"/>
      <c r="H19" s="10"/>
      <c r="I19" s="10"/>
      <c r="J19" s="10"/>
      <c r="K19" s="22">
        <f t="shared" si="0"/>
        <v>0</v>
      </c>
    </row>
    <row r="20" spans="1:11" ht="13.5" thickBot="1">
      <c r="B20" s="28" t="s">
        <v>239</v>
      </c>
      <c r="C20" s="38"/>
      <c r="D20" s="38"/>
      <c r="E20" s="11">
        <v>280</v>
      </c>
      <c r="F20" s="15"/>
      <c r="G20" s="10"/>
      <c r="H20" s="10"/>
      <c r="I20" s="10"/>
      <c r="J20" s="10"/>
      <c r="K20" s="22">
        <f t="shared" si="0"/>
        <v>0</v>
      </c>
    </row>
    <row r="21" spans="1:11">
      <c r="B21" s="38"/>
      <c r="C21" s="38"/>
      <c r="D21" s="38"/>
      <c r="F21" s="15"/>
      <c r="G21" s="10"/>
      <c r="H21" s="10"/>
      <c r="I21" s="10"/>
      <c r="J21" s="10"/>
      <c r="K21" s="22">
        <f t="shared" si="0"/>
        <v>0</v>
      </c>
    </row>
    <row r="22" spans="1:11">
      <c r="F22" s="15"/>
      <c r="G22" s="10"/>
      <c r="H22" s="10"/>
      <c r="I22" s="10"/>
      <c r="J22" s="10"/>
      <c r="K22" s="22">
        <f t="shared" si="0"/>
        <v>0</v>
      </c>
    </row>
    <row r="23" spans="1:11" ht="13.5" thickBot="1">
      <c r="F23" s="16"/>
      <c r="G23" s="23"/>
      <c r="H23" s="23"/>
      <c r="I23" s="23"/>
      <c r="J23" s="23"/>
      <c r="K23" s="24">
        <f t="shared" si="0"/>
        <v>0</v>
      </c>
    </row>
    <row r="24" spans="1:11" ht="13.5" thickBot="1">
      <c r="F24" s="25" t="s">
        <v>231</v>
      </c>
      <c r="G24" s="26"/>
      <c r="H24" s="26"/>
      <c r="I24" s="26"/>
      <c r="J24" s="26" t="s">
        <v>1</v>
      </c>
      <c r="K24" s="12">
        <f>SUBTOTAL(9,K2:K23)</f>
        <v>400800</v>
      </c>
    </row>
    <row r="25" spans="1:11">
      <c r="F25" s="25"/>
      <c r="G25" s="26"/>
      <c r="H25" s="26"/>
      <c r="I25" s="26"/>
    </row>
    <row r="26" spans="1:11">
      <c r="F26" s="25"/>
      <c r="G26" s="26"/>
      <c r="H26" s="26"/>
      <c r="I26" s="26"/>
      <c r="J26" s="26"/>
      <c r="K26" s="26"/>
    </row>
    <row r="28" spans="1:11">
      <c r="A28" s="1" t="s">
        <v>334</v>
      </c>
      <c r="B28" s="1" t="s">
        <v>0</v>
      </c>
      <c r="D28" s="6" t="s">
        <v>1</v>
      </c>
    </row>
    <row r="29" spans="1:11">
      <c r="A29" s="3" t="s">
        <v>2</v>
      </c>
      <c r="B29" s="4">
        <v>4500</v>
      </c>
      <c r="D29" s="7">
        <f>B29*0.0041868</f>
        <v>18.840600000000002</v>
      </c>
    </row>
    <row r="30" spans="1:11">
      <c r="A30" s="3" t="s">
        <v>3</v>
      </c>
      <c r="B30" s="4">
        <v>121400</v>
      </c>
      <c r="D30" s="7">
        <f t="shared" ref="D30:D93" si="1">B30*0.0041868</f>
        <v>508.27751999999998</v>
      </c>
    </row>
    <row r="31" spans="1:11">
      <c r="A31" s="3" t="s">
        <v>4</v>
      </c>
      <c r="B31" s="4">
        <v>9000</v>
      </c>
      <c r="D31" s="7">
        <f t="shared" si="1"/>
        <v>37.681200000000004</v>
      </c>
    </row>
    <row r="32" spans="1:11">
      <c r="A32" s="3" t="s">
        <v>5</v>
      </c>
      <c r="B32" s="4">
        <v>6000</v>
      </c>
      <c r="D32" s="7">
        <f t="shared" si="1"/>
        <v>25.120799999999999</v>
      </c>
    </row>
    <row r="33" spans="1:4">
      <c r="A33" s="3" t="s">
        <v>6</v>
      </c>
      <c r="B33" s="4">
        <v>5500</v>
      </c>
      <c r="D33" s="7">
        <f t="shared" si="1"/>
        <v>23.0274</v>
      </c>
    </row>
    <row r="34" spans="1:4">
      <c r="A34" s="3" t="s">
        <v>7</v>
      </c>
      <c r="B34" s="4">
        <v>11700</v>
      </c>
      <c r="D34" s="7">
        <f t="shared" si="1"/>
        <v>48.98556</v>
      </c>
    </row>
    <row r="35" spans="1:4">
      <c r="A35" s="3" t="s">
        <v>8</v>
      </c>
      <c r="B35" s="4">
        <v>8100</v>
      </c>
      <c r="D35" s="7">
        <f t="shared" si="1"/>
        <v>33.913080000000001</v>
      </c>
    </row>
    <row r="36" spans="1:4">
      <c r="A36" s="3" t="s">
        <v>9</v>
      </c>
      <c r="B36" s="4">
        <v>10000</v>
      </c>
      <c r="D36" s="7">
        <f t="shared" si="1"/>
        <v>41.868000000000002</v>
      </c>
    </row>
    <row r="37" spans="1:4">
      <c r="A37" s="3" t="s">
        <v>10</v>
      </c>
      <c r="B37" s="4">
        <v>3600</v>
      </c>
      <c r="D37" s="7">
        <f t="shared" si="1"/>
        <v>15.072480000000001</v>
      </c>
    </row>
    <row r="38" spans="1:4">
      <c r="A38" s="3" t="s">
        <v>11</v>
      </c>
      <c r="B38" s="4">
        <v>8100</v>
      </c>
      <c r="D38" s="7">
        <f t="shared" si="1"/>
        <v>33.913080000000001</v>
      </c>
    </row>
    <row r="39" spans="1:4">
      <c r="A39" s="3" t="s">
        <v>12</v>
      </c>
      <c r="B39" s="4">
        <v>6000</v>
      </c>
      <c r="D39" s="7">
        <f t="shared" si="1"/>
        <v>25.120799999999999</v>
      </c>
    </row>
    <row r="40" spans="1:4">
      <c r="A40" s="3" t="s">
        <v>13</v>
      </c>
      <c r="B40" s="4">
        <v>5000</v>
      </c>
      <c r="D40" s="7">
        <f t="shared" si="1"/>
        <v>20.934000000000001</v>
      </c>
    </row>
    <row r="41" spans="1:4">
      <c r="A41" s="3" t="s">
        <v>14</v>
      </c>
      <c r="B41" s="4">
        <v>4100</v>
      </c>
      <c r="D41" s="7">
        <f t="shared" si="1"/>
        <v>17.165880000000001</v>
      </c>
    </row>
    <row r="42" spans="1:4">
      <c r="A42" s="3" t="s">
        <v>15</v>
      </c>
      <c r="B42" s="4">
        <v>9000</v>
      </c>
      <c r="D42" s="7">
        <f t="shared" si="1"/>
        <v>37.681200000000004</v>
      </c>
    </row>
    <row r="43" spans="1:4">
      <c r="A43" s="3" t="s">
        <v>16</v>
      </c>
      <c r="B43" s="4">
        <v>8100</v>
      </c>
      <c r="D43" s="7">
        <f t="shared" si="1"/>
        <v>33.913080000000001</v>
      </c>
    </row>
    <row r="44" spans="1:4">
      <c r="A44" s="3" t="s">
        <v>17</v>
      </c>
      <c r="B44" s="4">
        <v>10000</v>
      </c>
      <c r="D44" s="7">
        <f t="shared" si="1"/>
        <v>41.868000000000002</v>
      </c>
    </row>
    <row r="45" spans="1:4">
      <c r="A45" s="3" t="s">
        <v>18</v>
      </c>
      <c r="B45" s="4">
        <v>4100</v>
      </c>
      <c r="D45" s="7">
        <f t="shared" si="1"/>
        <v>17.165880000000001</v>
      </c>
    </row>
    <row r="46" spans="1:4">
      <c r="A46" s="3" t="s">
        <v>19</v>
      </c>
      <c r="B46" s="4">
        <v>10000</v>
      </c>
      <c r="D46" s="7">
        <f t="shared" si="1"/>
        <v>41.868000000000002</v>
      </c>
    </row>
    <row r="47" spans="1:4">
      <c r="A47" s="3" t="s">
        <v>20</v>
      </c>
      <c r="B47" s="4">
        <v>10000</v>
      </c>
      <c r="D47" s="7">
        <f t="shared" si="1"/>
        <v>41.868000000000002</v>
      </c>
    </row>
    <row r="48" spans="1:4">
      <c r="A48" s="3" t="s">
        <v>21</v>
      </c>
      <c r="B48" s="4">
        <v>4500</v>
      </c>
      <c r="D48" s="7">
        <f t="shared" si="1"/>
        <v>18.840600000000002</v>
      </c>
    </row>
    <row r="49" spans="1:4">
      <c r="A49" s="3" t="s">
        <v>22</v>
      </c>
      <c r="B49" s="4">
        <v>3600</v>
      </c>
      <c r="D49" s="7">
        <f t="shared" si="1"/>
        <v>15.072480000000001</v>
      </c>
    </row>
    <row r="50" spans="1:4">
      <c r="A50" s="3" t="s">
        <v>23</v>
      </c>
      <c r="B50" s="4">
        <v>9000</v>
      </c>
      <c r="D50" s="7">
        <f t="shared" si="1"/>
        <v>37.681200000000004</v>
      </c>
    </row>
    <row r="51" spans="1:4">
      <c r="A51" s="3" t="s">
        <v>24</v>
      </c>
      <c r="B51" s="4">
        <v>9000</v>
      </c>
      <c r="D51" s="7">
        <f t="shared" si="1"/>
        <v>37.681200000000004</v>
      </c>
    </row>
    <row r="52" spans="1:4">
      <c r="A52" s="3" t="s">
        <v>25</v>
      </c>
      <c r="B52" s="4">
        <v>12100</v>
      </c>
      <c r="D52" s="7">
        <f t="shared" si="1"/>
        <v>50.66028</v>
      </c>
    </row>
    <row r="53" spans="1:4">
      <c r="A53" s="3" t="s">
        <v>26</v>
      </c>
      <c r="B53" s="4">
        <v>4500</v>
      </c>
      <c r="D53" s="7">
        <f t="shared" si="1"/>
        <v>18.840600000000002</v>
      </c>
    </row>
    <row r="54" spans="1:4">
      <c r="A54" s="3" t="s">
        <v>27</v>
      </c>
      <c r="B54" s="4">
        <v>4000</v>
      </c>
      <c r="D54" s="7">
        <f t="shared" si="1"/>
        <v>16.747199999999999</v>
      </c>
    </row>
    <row r="55" spans="1:4">
      <c r="A55" s="3" t="s">
        <v>28</v>
      </c>
      <c r="B55" s="4">
        <v>5000</v>
      </c>
      <c r="D55" s="7">
        <f t="shared" si="1"/>
        <v>20.934000000000001</v>
      </c>
    </row>
    <row r="56" spans="1:4">
      <c r="A56" s="3" t="s">
        <v>29</v>
      </c>
      <c r="B56" s="4">
        <v>9000</v>
      </c>
      <c r="D56" s="7">
        <f t="shared" si="1"/>
        <v>37.681200000000004</v>
      </c>
    </row>
    <row r="57" spans="1:4">
      <c r="A57" s="3" t="s">
        <v>30</v>
      </c>
      <c r="B57" s="4">
        <v>8300</v>
      </c>
      <c r="D57" s="7">
        <f t="shared" si="1"/>
        <v>34.750439999999998</v>
      </c>
    </row>
    <row r="58" spans="1:4">
      <c r="A58" s="3" t="s">
        <v>31</v>
      </c>
      <c r="B58" s="4">
        <v>8100</v>
      </c>
      <c r="D58" s="7">
        <f t="shared" si="1"/>
        <v>33.913080000000001</v>
      </c>
    </row>
    <row r="59" spans="1:4">
      <c r="A59" s="3" t="s">
        <v>32</v>
      </c>
      <c r="B59" s="4">
        <v>7100</v>
      </c>
      <c r="D59" s="7">
        <f t="shared" si="1"/>
        <v>29.726279999999999</v>
      </c>
    </row>
    <row r="60" spans="1:4">
      <c r="A60" s="3" t="s">
        <v>33</v>
      </c>
      <c r="B60" s="4">
        <v>7100</v>
      </c>
      <c r="D60" s="7">
        <f t="shared" si="1"/>
        <v>29.726279999999999</v>
      </c>
    </row>
    <row r="61" spans="1:4">
      <c r="A61" s="3" t="s">
        <v>34</v>
      </c>
      <c r="B61" s="4">
        <v>7100</v>
      </c>
      <c r="D61" s="7">
        <f t="shared" si="1"/>
        <v>29.726279999999999</v>
      </c>
    </row>
    <row r="62" spans="1:4">
      <c r="A62" s="3" t="s">
        <v>35</v>
      </c>
      <c r="B62" s="4">
        <v>5000</v>
      </c>
      <c r="D62" s="7">
        <f t="shared" si="1"/>
        <v>20.934000000000001</v>
      </c>
    </row>
    <row r="63" spans="1:4">
      <c r="A63" s="3" t="s">
        <v>36</v>
      </c>
      <c r="B63" s="4">
        <v>8100</v>
      </c>
      <c r="D63" s="7">
        <f t="shared" si="1"/>
        <v>33.913080000000001</v>
      </c>
    </row>
    <row r="64" spans="1:4">
      <c r="A64" s="3" t="s">
        <v>37</v>
      </c>
      <c r="B64" s="4">
        <v>6200</v>
      </c>
      <c r="D64" s="7">
        <f t="shared" si="1"/>
        <v>25.958159999999999</v>
      </c>
    </row>
    <row r="65" spans="1:4">
      <c r="A65" s="3" t="s">
        <v>38</v>
      </c>
      <c r="B65" s="4">
        <v>4000</v>
      </c>
      <c r="D65" s="7">
        <f t="shared" si="1"/>
        <v>16.747199999999999</v>
      </c>
    </row>
    <row r="66" spans="1:4">
      <c r="A66" s="3" t="s">
        <v>39</v>
      </c>
      <c r="B66" s="4">
        <v>11200</v>
      </c>
      <c r="D66" s="7">
        <f t="shared" si="1"/>
        <v>46.892160000000004</v>
      </c>
    </row>
    <row r="67" spans="1:4">
      <c r="A67" s="3" t="s">
        <v>40</v>
      </c>
      <c r="B67" s="4">
        <v>4000</v>
      </c>
      <c r="D67" s="7">
        <f t="shared" si="1"/>
        <v>16.747199999999999</v>
      </c>
    </row>
    <row r="68" spans="1:4">
      <c r="A68" s="3" t="s">
        <v>41</v>
      </c>
      <c r="B68" s="4">
        <v>5000</v>
      </c>
      <c r="D68" s="7">
        <f t="shared" si="1"/>
        <v>20.934000000000001</v>
      </c>
    </row>
    <row r="69" spans="1:4">
      <c r="A69" s="3" t="s">
        <v>42</v>
      </c>
      <c r="B69" s="4">
        <v>4000</v>
      </c>
      <c r="D69" s="7">
        <f t="shared" si="1"/>
        <v>16.747199999999999</v>
      </c>
    </row>
    <row r="70" spans="1:4">
      <c r="A70" s="3" t="s">
        <v>43</v>
      </c>
      <c r="B70" s="4">
        <v>5000</v>
      </c>
      <c r="D70" s="7">
        <f t="shared" si="1"/>
        <v>20.934000000000001</v>
      </c>
    </row>
    <row r="71" spans="1:4">
      <c r="A71" s="3" t="s">
        <v>44</v>
      </c>
      <c r="B71" s="4">
        <v>4000</v>
      </c>
      <c r="D71" s="7">
        <f t="shared" si="1"/>
        <v>16.747199999999999</v>
      </c>
    </row>
    <row r="72" spans="1:4">
      <c r="A72" s="3" t="s">
        <v>45</v>
      </c>
      <c r="B72" s="4">
        <v>9000</v>
      </c>
      <c r="D72" s="7">
        <f t="shared" si="1"/>
        <v>37.681200000000004</v>
      </c>
    </row>
    <row r="73" spans="1:4">
      <c r="A73" s="3" t="s">
        <v>46</v>
      </c>
      <c r="B73" s="4">
        <v>4500</v>
      </c>
      <c r="D73" s="7">
        <f t="shared" si="1"/>
        <v>18.840600000000002</v>
      </c>
    </row>
    <row r="74" spans="1:4">
      <c r="A74" s="3" t="s">
        <v>47</v>
      </c>
      <c r="B74" s="4">
        <v>4000</v>
      </c>
      <c r="D74" s="7">
        <f t="shared" si="1"/>
        <v>16.747199999999999</v>
      </c>
    </row>
    <row r="75" spans="1:4">
      <c r="A75" s="3" t="s">
        <v>48</v>
      </c>
      <c r="B75" s="4">
        <v>11200</v>
      </c>
      <c r="D75" s="7">
        <f t="shared" si="1"/>
        <v>46.892160000000004</v>
      </c>
    </row>
    <row r="76" spans="1:4">
      <c r="A76" s="3" t="s">
        <v>49</v>
      </c>
      <c r="B76" s="4">
        <v>4000</v>
      </c>
      <c r="D76" s="7">
        <f t="shared" si="1"/>
        <v>16.747199999999999</v>
      </c>
    </row>
    <row r="77" spans="1:4">
      <c r="A77" s="3" t="s">
        <v>50</v>
      </c>
      <c r="B77" s="4">
        <v>2100</v>
      </c>
      <c r="D77" s="7">
        <f t="shared" si="1"/>
        <v>8.7922799999999999</v>
      </c>
    </row>
    <row r="78" spans="1:4">
      <c r="A78" s="3" t="s">
        <v>51</v>
      </c>
      <c r="B78" s="4">
        <v>6200</v>
      </c>
      <c r="D78" s="7">
        <f t="shared" si="1"/>
        <v>25.958159999999999</v>
      </c>
    </row>
    <row r="79" spans="1:4">
      <c r="A79" s="3" t="s">
        <v>52</v>
      </c>
      <c r="B79" s="4">
        <v>6200</v>
      </c>
      <c r="D79" s="7">
        <f t="shared" si="1"/>
        <v>25.958159999999999</v>
      </c>
    </row>
    <row r="80" spans="1:4">
      <c r="A80" s="3" t="s">
        <v>53</v>
      </c>
      <c r="B80" s="4">
        <v>8100</v>
      </c>
      <c r="D80" s="7">
        <f t="shared" si="1"/>
        <v>33.913080000000001</v>
      </c>
    </row>
    <row r="81" spans="1:4">
      <c r="A81" s="3" t="s">
        <v>54</v>
      </c>
      <c r="B81" s="4">
        <v>4000</v>
      </c>
      <c r="D81" s="7">
        <f t="shared" si="1"/>
        <v>16.747199999999999</v>
      </c>
    </row>
    <row r="82" spans="1:4">
      <c r="A82" s="3" t="s">
        <v>55</v>
      </c>
      <c r="B82" s="4">
        <v>500</v>
      </c>
      <c r="D82" s="7">
        <f t="shared" si="1"/>
        <v>2.0933999999999999</v>
      </c>
    </row>
    <row r="83" spans="1:4">
      <c r="A83" s="3" t="s">
        <v>56</v>
      </c>
      <c r="B83" s="4">
        <v>2100</v>
      </c>
      <c r="D83" s="7">
        <f t="shared" si="1"/>
        <v>8.7922799999999999</v>
      </c>
    </row>
    <row r="84" spans="1:4">
      <c r="A84" s="3" t="s">
        <v>57</v>
      </c>
      <c r="B84" s="4">
        <v>4000</v>
      </c>
      <c r="D84" s="7">
        <f t="shared" si="1"/>
        <v>16.747199999999999</v>
      </c>
    </row>
    <row r="85" spans="1:4">
      <c r="A85" s="3" t="s">
        <v>58</v>
      </c>
      <c r="B85" s="4">
        <v>5000</v>
      </c>
      <c r="D85" s="7">
        <f t="shared" si="1"/>
        <v>20.934000000000001</v>
      </c>
    </row>
    <row r="86" spans="1:4">
      <c r="A86" s="3" t="s">
        <v>59</v>
      </c>
      <c r="B86" s="4">
        <v>5100</v>
      </c>
      <c r="D86" s="7">
        <f t="shared" si="1"/>
        <v>21.352679999999999</v>
      </c>
    </row>
    <row r="87" spans="1:4">
      <c r="A87" s="3" t="s">
        <v>60</v>
      </c>
      <c r="B87" s="4">
        <v>11200</v>
      </c>
      <c r="D87" s="7">
        <f t="shared" si="1"/>
        <v>46.892160000000004</v>
      </c>
    </row>
    <row r="88" spans="1:4">
      <c r="A88" s="3" t="s">
        <v>61</v>
      </c>
      <c r="B88" s="4">
        <v>11200</v>
      </c>
      <c r="D88" s="7">
        <f t="shared" si="1"/>
        <v>46.892160000000004</v>
      </c>
    </row>
    <row r="89" spans="1:4">
      <c r="A89" s="3" t="s">
        <v>62</v>
      </c>
      <c r="B89" s="4">
        <v>12600</v>
      </c>
      <c r="D89" s="7">
        <f t="shared" si="1"/>
        <v>52.753680000000003</v>
      </c>
    </row>
    <row r="90" spans="1:4">
      <c r="A90" s="3" t="s">
        <v>63</v>
      </c>
      <c r="B90" s="4">
        <v>10000</v>
      </c>
      <c r="D90" s="7">
        <f t="shared" si="1"/>
        <v>41.868000000000002</v>
      </c>
    </row>
    <row r="91" spans="1:4">
      <c r="A91" s="3" t="s">
        <v>64</v>
      </c>
      <c r="B91" s="4">
        <v>8100</v>
      </c>
      <c r="D91" s="7">
        <f t="shared" si="1"/>
        <v>33.913080000000001</v>
      </c>
    </row>
    <row r="92" spans="1:4">
      <c r="A92" s="3" t="s">
        <v>65</v>
      </c>
      <c r="B92" s="4">
        <v>4000</v>
      </c>
      <c r="D92" s="7">
        <f t="shared" si="1"/>
        <v>16.747199999999999</v>
      </c>
    </row>
    <row r="93" spans="1:4">
      <c r="A93" s="3" t="s">
        <v>66</v>
      </c>
      <c r="B93" s="4">
        <v>4000</v>
      </c>
      <c r="D93" s="7">
        <f t="shared" si="1"/>
        <v>16.747199999999999</v>
      </c>
    </row>
    <row r="94" spans="1:4">
      <c r="A94" s="3" t="s">
        <v>67</v>
      </c>
      <c r="B94" s="4">
        <v>6200</v>
      </c>
      <c r="D94" s="7">
        <f t="shared" ref="D94:D157" si="2">B94*0.0041868</f>
        <v>25.958159999999999</v>
      </c>
    </row>
    <row r="95" spans="1:4">
      <c r="A95" s="3" t="s">
        <v>68</v>
      </c>
      <c r="B95" s="4">
        <v>6200</v>
      </c>
      <c r="D95" s="7">
        <f t="shared" si="2"/>
        <v>25.958159999999999</v>
      </c>
    </row>
    <row r="96" spans="1:4">
      <c r="A96" s="3" t="s">
        <v>69</v>
      </c>
      <c r="B96" s="4">
        <v>4000</v>
      </c>
      <c r="D96" s="7">
        <f t="shared" si="2"/>
        <v>16.747199999999999</v>
      </c>
    </row>
    <row r="97" spans="1:4">
      <c r="A97" s="5" t="s">
        <v>70</v>
      </c>
      <c r="B97" s="4">
        <v>4000</v>
      </c>
      <c r="D97" s="7">
        <f t="shared" si="2"/>
        <v>16.747199999999999</v>
      </c>
    </row>
    <row r="98" spans="1:4">
      <c r="A98" s="3" t="s">
        <v>71</v>
      </c>
      <c r="B98" s="4">
        <v>4000</v>
      </c>
      <c r="D98" s="7">
        <f t="shared" si="2"/>
        <v>16.747199999999999</v>
      </c>
    </row>
    <row r="99" spans="1:4">
      <c r="A99" s="3" t="s">
        <v>72</v>
      </c>
      <c r="B99" s="4">
        <v>4000</v>
      </c>
      <c r="D99" s="7">
        <f t="shared" si="2"/>
        <v>16.747199999999999</v>
      </c>
    </row>
    <row r="100" spans="1:4">
      <c r="A100" s="3" t="s">
        <v>73</v>
      </c>
      <c r="B100" s="4">
        <v>3200</v>
      </c>
      <c r="D100" s="7">
        <f t="shared" si="2"/>
        <v>13.39776</v>
      </c>
    </row>
    <row r="101" spans="1:4">
      <c r="A101" s="3" t="s">
        <v>74</v>
      </c>
      <c r="B101" s="4">
        <v>4000</v>
      </c>
      <c r="D101" s="7">
        <f t="shared" si="2"/>
        <v>16.747199999999999</v>
      </c>
    </row>
    <row r="102" spans="1:4">
      <c r="A102" s="3" t="s">
        <v>75</v>
      </c>
      <c r="B102" s="4">
        <v>6200</v>
      </c>
      <c r="D102" s="7">
        <f t="shared" si="2"/>
        <v>25.958159999999999</v>
      </c>
    </row>
    <row r="103" spans="1:4">
      <c r="A103" s="3" t="s">
        <v>76</v>
      </c>
      <c r="B103" s="4">
        <v>3100</v>
      </c>
      <c r="D103" s="7">
        <f t="shared" si="2"/>
        <v>12.97908</v>
      </c>
    </row>
    <row r="104" spans="1:4">
      <c r="A104" s="3" t="s">
        <v>77</v>
      </c>
      <c r="B104" s="4">
        <v>4000</v>
      </c>
      <c r="D104" s="7">
        <f t="shared" si="2"/>
        <v>16.747199999999999</v>
      </c>
    </row>
    <row r="105" spans="1:4">
      <c r="A105" s="3" t="s">
        <v>78</v>
      </c>
      <c r="B105" s="4">
        <v>10000</v>
      </c>
      <c r="D105" s="7">
        <f t="shared" si="2"/>
        <v>41.868000000000002</v>
      </c>
    </row>
    <row r="106" spans="1:4">
      <c r="A106" s="3" t="s">
        <v>79</v>
      </c>
      <c r="B106" s="4">
        <v>4000</v>
      </c>
      <c r="D106" s="7">
        <f t="shared" si="2"/>
        <v>16.747199999999999</v>
      </c>
    </row>
    <row r="107" spans="1:4">
      <c r="A107" s="3" t="s">
        <v>80</v>
      </c>
      <c r="B107" s="4">
        <v>10000</v>
      </c>
      <c r="D107" s="7">
        <f t="shared" si="2"/>
        <v>41.868000000000002</v>
      </c>
    </row>
    <row r="108" spans="1:4">
      <c r="A108" s="3" t="s">
        <v>81</v>
      </c>
      <c r="B108" s="4">
        <v>10000</v>
      </c>
      <c r="D108" s="7">
        <f t="shared" si="2"/>
        <v>41.868000000000002</v>
      </c>
    </row>
    <row r="109" spans="1:4">
      <c r="A109" s="3" t="s">
        <v>82</v>
      </c>
      <c r="B109" s="4">
        <v>6000</v>
      </c>
      <c r="D109" s="7">
        <f t="shared" si="2"/>
        <v>25.120799999999999</v>
      </c>
    </row>
    <row r="110" spans="1:4">
      <c r="A110" s="3" t="s">
        <v>83</v>
      </c>
      <c r="B110" s="4">
        <v>4000</v>
      </c>
      <c r="D110" s="7">
        <f t="shared" si="2"/>
        <v>16.747199999999999</v>
      </c>
    </row>
    <row r="111" spans="1:4">
      <c r="A111" s="3" t="s">
        <v>84</v>
      </c>
      <c r="B111" s="4">
        <v>10000</v>
      </c>
      <c r="D111" s="7">
        <f t="shared" si="2"/>
        <v>41.868000000000002</v>
      </c>
    </row>
    <row r="112" spans="1:4">
      <c r="A112" s="3" t="s">
        <v>85</v>
      </c>
      <c r="B112" s="4">
        <v>4300</v>
      </c>
      <c r="D112" s="7">
        <f t="shared" si="2"/>
        <v>18.003240000000002</v>
      </c>
    </row>
    <row r="113" spans="1:4">
      <c r="A113" s="3" t="s">
        <v>86</v>
      </c>
      <c r="B113" s="4">
        <v>11200</v>
      </c>
      <c r="D113" s="7">
        <f t="shared" si="2"/>
        <v>46.892160000000004</v>
      </c>
    </row>
    <row r="114" spans="1:4">
      <c r="A114" s="3" t="s">
        <v>87</v>
      </c>
      <c r="B114" s="4">
        <v>34000</v>
      </c>
      <c r="D114" s="7">
        <f t="shared" si="2"/>
        <v>142.35120000000001</v>
      </c>
    </row>
    <row r="115" spans="1:4">
      <c r="A115" s="3" t="s">
        <v>88</v>
      </c>
      <c r="B115" s="4">
        <v>2100</v>
      </c>
      <c r="D115" s="7">
        <f t="shared" si="2"/>
        <v>8.7922799999999999</v>
      </c>
    </row>
    <row r="116" spans="1:4">
      <c r="A116" s="3" t="s">
        <v>89</v>
      </c>
      <c r="B116" s="4">
        <v>5000</v>
      </c>
      <c r="D116" s="7">
        <f t="shared" si="2"/>
        <v>20.934000000000001</v>
      </c>
    </row>
    <row r="117" spans="1:4">
      <c r="A117" s="3" t="s">
        <v>90</v>
      </c>
      <c r="B117" s="4">
        <v>3500</v>
      </c>
      <c r="D117" s="7">
        <f t="shared" si="2"/>
        <v>14.6538</v>
      </c>
    </row>
    <row r="118" spans="1:4">
      <c r="A118" s="3" t="s">
        <v>91</v>
      </c>
      <c r="B118" s="4">
        <v>4000</v>
      </c>
      <c r="D118" s="7">
        <f t="shared" si="2"/>
        <v>16.747199999999999</v>
      </c>
    </row>
    <row r="119" spans="1:4">
      <c r="A119" s="3" t="s">
        <v>92</v>
      </c>
      <c r="B119" s="4">
        <v>4000</v>
      </c>
      <c r="D119" s="7">
        <f t="shared" si="2"/>
        <v>16.747199999999999</v>
      </c>
    </row>
    <row r="120" spans="1:4">
      <c r="A120" s="3" t="s">
        <v>93</v>
      </c>
      <c r="B120" s="4">
        <v>4000</v>
      </c>
      <c r="D120" s="7">
        <f t="shared" si="2"/>
        <v>16.747199999999999</v>
      </c>
    </row>
    <row r="121" spans="1:4">
      <c r="A121" s="3" t="s">
        <v>94</v>
      </c>
      <c r="B121" s="4">
        <v>4000</v>
      </c>
      <c r="D121" s="7">
        <f t="shared" si="2"/>
        <v>16.747199999999999</v>
      </c>
    </row>
    <row r="122" spans="1:4">
      <c r="A122" s="3" t="s">
        <v>95</v>
      </c>
      <c r="B122" s="4">
        <v>4000</v>
      </c>
      <c r="D122" s="7">
        <f t="shared" si="2"/>
        <v>16.747199999999999</v>
      </c>
    </row>
    <row r="123" spans="1:4">
      <c r="A123" s="3" t="s">
        <v>96</v>
      </c>
      <c r="B123" s="4">
        <v>4000</v>
      </c>
      <c r="D123" s="7">
        <f t="shared" si="2"/>
        <v>16.747199999999999</v>
      </c>
    </row>
    <row r="124" spans="1:4">
      <c r="A124" s="3" t="s">
        <v>97</v>
      </c>
      <c r="B124" s="4">
        <v>4400</v>
      </c>
      <c r="D124" s="7">
        <f t="shared" si="2"/>
        <v>18.42192</v>
      </c>
    </row>
    <row r="125" spans="1:4">
      <c r="A125" s="3" t="s">
        <v>98</v>
      </c>
      <c r="B125" s="4">
        <v>800</v>
      </c>
      <c r="D125" s="7">
        <f t="shared" si="2"/>
        <v>3.34944</v>
      </c>
    </row>
    <row r="126" spans="1:4">
      <c r="A126" s="3" t="s">
        <v>99</v>
      </c>
      <c r="B126" s="4">
        <v>3300</v>
      </c>
      <c r="D126" s="7">
        <f t="shared" si="2"/>
        <v>13.81644</v>
      </c>
    </row>
    <row r="127" spans="1:4">
      <c r="A127" s="3" t="s">
        <v>100</v>
      </c>
      <c r="B127" s="4">
        <v>4000</v>
      </c>
      <c r="D127" s="7">
        <f t="shared" si="2"/>
        <v>16.747199999999999</v>
      </c>
    </row>
    <row r="128" spans="1:4">
      <c r="A128" s="3" t="s">
        <v>101</v>
      </c>
      <c r="B128" s="4">
        <v>5000</v>
      </c>
      <c r="D128" s="7">
        <f t="shared" si="2"/>
        <v>20.934000000000001</v>
      </c>
    </row>
    <row r="129" spans="1:4">
      <c r="A129" s="3" t="s">
        <v>102</v>
      </c>
      <c r="B129" s="4">
        <v>4000</v>
      </c>
      <c r="D129" s="7">
        <f t="shared" si="2"/>
        <v>16.747199999999999</v>
      </c>
    </row>
    <row r="130" spans="1:4">
      <c r="A130" s="3" t="s">
        <v>103</v>
      </c>
      <c r="B130" s="4">
        <v>5000</v>
      </c>
      <c r="D130" s="7">
        <f t="shared" si="2"/>
        <v>20.934000000000001</v>
      </c>
    </row>
    <row r="131" spans="1:4">
      <c r="A131" s="3" t="s">
        <v>104</v>
      </c>
      <c r="B131" s="4">
        <v>6200</v>
      </c>
      <c r="D131" s="7">
        <f t="shared" si="2"/>
        <v>25.958159999999999</v>
      </c>
    </row>
    <row r="132" spans="1:4">
      <c r="A132" s="3" t="s">
        <v>105</v>
      </c>
      <c r="B132" s="4">
        <v>6200</v>
      </c>
      <c r="D132" s="7">
        <f t="shared" si="2"/>
        <v>25.958159999999999</v>
      </c>
    </row>
    <row r="133" spans="1:4">
      <c r="A133" s="3" t="s">
        <v>106</v>
      </c>
      <c r="B133" s="4">
        <v>4000</v>
      </c>
      <c r="D133" s="7">
        <f t="shared" si="2"/>
        <v>16.747199999999999</v>
      </c>
    </row>
    <row r="134" spans="1:4">
      <c r="A134" s="3" t="s">
        <v>107</v>
      </c>
      <c r="B134" s="4">
        <v>3100</v>
      </c>
      <c r="D134" s="7">
        <f t="shared" si="2"/>
        <v>12.97908</v>
      </c>
    </row>
    <row r="135" spans="1:4">
      <c r="A135" s="3" t="s">
        <v>108</v>
      </c>
      <c r="B135" s="4">
        <v>4000</v>
      </c>
      <c r="D135" s="7">
        <f t="shared" si="2"/>
        <v>16.747199999999999</v>
      </c>
    </row>
    <row r="136" spans="1:4">
      <c r="A136" s="3" t="s">
        <v>109</v>
      </c>
      <c r="B136" s="4">
        <v>4000</v>
      </c>
      <c r="D136" s="7">
        <f t="shared" si="2"/>
        <v>16.747199999999999</v>
      </c>
    </row>
    <row r="137" spans="1:4">
      <c r="A137" s="3" t="s">
        <v>110</v>
      </c>
      <c r="B137" s="4">
        <v>4000</v>
      </c>
      <c r="D137" s="7">
        <f t="shared" si="2"/>
        <v>16.747199999999999</v>
      </c>
    </row>
    <row r="138" spans="1:4">
      <c r="A138" s="3" t="s">
        <v>111</v>
      </c>
      <c r="B138" s="4">
        <v>4000</v>
      </c>
      <c r="D138" s="7">
        <f t="shared" si="2"/>
        <v>16.747199999999999</v>
      </c>
    </row>
    <row r="139" spans="1:4">
      <c r="A139" s="3" t="s">
        <v>112</v>
      </c>
      <c r="B139" s="4">
        <v>6500</v>
      </c>
      <c r="D139" s="7">
        <f t="shared" si="2"/>
        <v>27.214200000000002</v>
      </c>
    </row>
    <row r="140" spans="1:4">
      <c r="A140" s="3" t="s">
        <v>113</v>
      </c>
      <c r="B140" s="4">
        <v>10100</v>
      </c>
      <c r="D140" s="7">
        <f t="shared" si="2"/>
        <v>42.286680000000004</v>
      </c>
    </row>
    <row r="141" spans="1:4">
      <c r="A141" s="3" t="s">
        <v>114</v>
      </c>
      <c r="B141" s="4">
        <v>13300</v>
      </c>
      <c r="D141" s="7">
        <f t="shared" si="2"/>
        <v>55.684440000000002</v>
      </c>
    </row>
    <row r="142" spans="1:4">
      <c r="A142" s="3" t="s">
        <v>115</v>
      </c>
      <c r="B142" s="4">
        <v>5000</v>
      </c>
      <c r="D142" s="7">
        <f t="shared" si="2"/>
        <v>20.934000000000001</v>
      </c>
    </row>
    <row r="143" spans="1:4">
      <c r="A143" s="3" t="s">
        <v>116</v>
      </c>
      <c r="B143" s="4">
        <v>4000</v>
      </c>
      <c r="D143" s="7">
        <f t="shared" si="2"/>
        <v>16.747199999999999</v>
      </c>
    </row>
    <row r="144" spans="1:4">
      <c r="A144" s="3" t="s">
        <v>117</v>
      </c>
      <c r="B144" s="4">
        <v>3100</v>
      </c>
      <c r="D144" s="7">
        <f t="shared" si="2"/>
        <v>12.97908</v>
      </c>
    </row>
    <row r="145" spans="1:4">
      <c r="A145" s="3" t="s">
        <v>118</v>
      </c>
      <c r="B145" s="4">
        <v>4000</v>
      </c>
      <c r="D145" s="7">
        <f t="shared" si="2"/>
        <v>16.747199999999999</v>
      </c>
    </row>
    <row r="146" spans="1:4">
      <c r="A146" s="3" t="s">
        <v>119</v>
      </c>
      <c r="B146" s="4">
        <v>4000</v>
      </c>
      <c r="D146" s="7">
        <f t="shared" si="2"/>
        <v>16.747199999999999</v>
      </c>
    </row>
    <row r="147" spans="1:4">
      <c r="A147" s="3" t="s">
        <v>120</v>
      </c>
      <c r="B147" s="4">
        <v>5000</v>
      </c>
      <c r="D147" s="7">
        <f t="shared" si="2"/>
        <v>20.934000000000001</v>
      </c>
    </row>
    <row r="148" spans="1:4">
      <c r="A148" s="3" t="s">
        <v>121</v>
      </c>
      <c r="B148" s="4">
        <v>11200</v>
      </c>
      <c r="D148" s="7">
        <f t="shared" si="2"/>
        <v>46.892160000000004</v>
      </c>
    </row>
    <row r="149" spans="1:4">
      <c r="A149" s="3" t="s">
        <v>122</v>
      </c>
      <c r="B149" s="4">
        <v>10000</v>
      </c>
      <c r="D149" s="7">
        <f t="shared" si="2"/>
        <v>41.868000000000002</v>
      </c>
    </row>
    <row r="150" spans="1:4">
      <c r="A150" s="3" t="s">
        <v>123</v>
      </c>
      <c r="B150" s="4">
        <v>9000</v>
      </c>
      <c r="D150" s="7">
        <f t="shared" si="2"/>
        <v>37.681200000000004</v>
      </c>
    </row>
    <row r="151" spans="1:4">
      <c r="A151" s="3" t="s">
        <v>124</v>
      </c>
      <c r="B151" s="4">
        <v>9000</v>
      </c>
      <c r="D151" s="7">
        <f t="shared" si="2"/>
        <v>37.681200000000004</v>
      </c>
    </row>
    <row r="152" spans="1:4">
      <c r="A152" s="3" t="s">
        <v>125</v>
      </c>
      <c r="B152" s="4">
        <v>9000</v>
      </c>
      <c r="D152" s="7">
        <f t="shared" si="2"/>
        <v>37.681200000000004</v>
      </c>
    </row>
    <row r="153" spans="1:4">
      <c r="A153" s="3" t="s">
        <v>126</v>
      </c>
      <c r="B153" s="4">
        <v>10000</v>
      </c>
      <c r="D153" s="7">
        <f t="shared" si="2"/>
        <v>41.868000000000002</v>
      </c>
    </row>
    <row r="154" spans="1:4">
      <c r="A154" s="3" t="s">
        <v>127</v>
      </c>
      <c r="B154" s="4">
        <v>10000</v>
      </c>
      <c r="D154" s="7">
        <f t="shared" si="2"/>
        <v>41.868000000000002</v>
      </c>
    </row>
    <row r="155" spans="1:4">
      <c r="A155" s="3" t="s">
        <v>128</v>
      </c>
      <c r="B155" s="4">
        <v>10000</v>
      </c>
      <c r="D155" s="7">
        <f t="shared" si="2"/>
        <v>41.868000000000002</v>
      </c>
    </row>
    <row r="156" spans="1:4">
      <c r="A156" s="3" t="s">
        <v>129</v>
      </c>
      <c r="B156" s="4">
        <v>9000</v>
      </c>
      <c r="D156" s="7">
        <f t="shared" si="2"/>
        <v>37.681200000000004</v>
      </c>
    </row>
    <row r="157" spans="1:4">
      <c r="A157" s="3" t="s">
        <v>130</v>
      </c>
      <c r="B157" s="4">
        <v>11200</v>
      </c>
      <c r="D157" s="7">
        <f t="shared" si="2"/>
        <v>46.892160000000004</v>
      </c>
    </row>
    <row r="158" spans="1:4">
      <c r="A158" s="3" t="s">
        <v>131</v>
      </c>
      <c r="B158" s="4">
        <v>10000</v>
      </c>
      <c r="D158" s="7">
        <f t="shared" ref="D158:D221" si="3">B158*0.0041868</f>
        <v>41.868000000000002</v>
      </c>
    </row>
    <row r="159" spans="1:4">
      <c r="A159" s="3" t="s">
        <v>132</v>
      </c>
      <c r="B159" s="4">
        <v>10000</v>
      </c>
      <c r="D159" s="7">
        <f t="shared" si="3"/>
        <v>41.868000000000002</v>
      </c>
    </row>
    <row r="160" spans="1:4">
      <c r="A160" s="3" t="s">
        <v>133</v>
      </c>
      <c r="B160" s="4">
        <v>11200</v>
      </c>
      <c r="D160" s="7">
        <f t="shared" si="3"/>
        <v>46.892160000000004</v>
      </c>
    </row>
    <row r="161" spans="1:4">
      <c r="A161" s="3" t="s">
        <v>134</v>
      </c>
      <c r="B161" s="4">
        <v>10000</v>
      </c>
      <c r="D161" s="7">
        <f t="shared" si="3"/>
        <v>41.868000000000002</v>
      </c>
    </row>
    <row r="162" spans="1:4">
      <c r="A162" s="3" t="s">
        <v>135</v>
      </c>
      <c r="B162" s="4">
        <v>10000</v>
      </c>
      <c r="D162" s="7">
        <f t="shared" si="3"/>
        <v>41.868000000000002</v>
      </c>
    </row>
    <row r="163" spans="1:4">
      <c r="A163" s="3" t="s">
        <v>136</v>
      </c>
      <c r="B163" s="4">
        <v>2600</v>
      </c>
      <c r="D163" s="7">
        <f t="shared" si="3"/>
        <v>10.885680000000001</v>
      </c>
    </row>
    <row r="164" spans="1:4">
      <c r="A164" s="3" t="s">
        <v>137</v>
      </c>
      <c r="B164" s="4">
        <v>11200</v>
      </c>
      <c r="D164" s="7">
        <f t="shared" si="3"/>
        <v>46.892160000000004</v>
      </c>
    </row>
    <row r="165" spans="1:4">
      <c r="A165" s="3" t="s">
        <v>138</v>
      </c>
      <c r="B165" s="4">
        <v>7900</v>
      </c>
      <c r="D165" s="7">
        <f t="shared" si="3"/>
        <v>33.075720000000004</v>
      </c>
    </row>
    <row r="166" spans="1:4">
      <c r="A166" s="3" t="s">
        <v>139</v>
      </c>
      <c r="B166" s="4">
        <v>4000</v>
      </c>
      <c r="D166" s="7">
        <f t="shared" si="3"/>
        <v>16.747199999999999</v>
      </c>
    </row>
    <row r="167" spans="1:4">
      <c r="A167" s="3" t="s">
        <v>140</v>
      </c>
      <c r="B167" s="4">
        <v>3900</v>
      </c>
      <c r="D167" s="7">
        <f t="shared" si="3"/>
        <v>16.328520000000001</v>
      </c>
    </row>
    <row r="168" spans="1:4">
      <c r="A168" s="3" t="s">
        <v>141</v>
      </c>
      <c r="B168" s="4">
        <v>2900</v>
      </c>
      <c r="D168" s="7">
        <f t="shared" si="3"/>
        <v>12.141719999999999</v>
      </c>
    </row>
    <row r="169" spans="1:4">
      <c r="A169" s="5" t="s">
        <v>142</v>
      </c>
      <c r="B169" s="4">
        <v>2100</v>
      </c>
      <c r="D169" s="7">
        <f t="shared" si="3"/>
        <v>8.7922799999999999</v>
      </c>
    </row>
    <row r="170" spans="1:4">
      <c r="A170" s="3" t="s">
        <v>143</v>
      </c>
      <c r="B170" s="4">
        <v>10000</v>
      </c>
      <c r="D170" s="7">
        <f t="shared" si="3"/>
        <v>41.868000000000002</v>
      </c>
    </row>
    <row r="171" spans="1:4">
      <c r="A171" s="3" t="s">
        <v>144</v>
      </c>
      <c r="B171" s="4">
        <v>3600</v>
      </c>
      <c r="D171" s="7">
        <f t="shared" si="3"/>
        <v>15.072480000000001</v>
      </c>
    </row>
    <row r="172" spans="1:4">
      <c r="A172" s="3" t="s">
        <v>145</v>
      </c>
      <c r="B172" s="4">
        <v>3000</v>
      </c>
      <c r="D172" s="7">
        <f t="shared" si="3"/>
        <v>12.5604</v>
      </c>
    </row>
    <row r="173" spans="1:4">
      <c r="A173" s="3" t="s">
        <v>146</v>
      </c>
      <c r="B173" s="4">
        <v>8000</v>
      </c>
      <c r="D173" s="7">
        <f t="shared" si="3"/>
        <v>33.494399999999999</v>
      </c>
    </row>
    <row r="174" spans="1:4">
      <c r="A174" s="3" t="s">
        <v>147</v>
      </c>
      <c r="B174" s="4">
        <v>6200</v>
      </c>
      <c r="D174" s="7">
        <f t="shared" si="3"/>
        <v>25.958159999999999</v>
      </c>
    </row>
    <row r="175" spans="1:4">
      <c r="A175" s="3" t="s">
        <v>148</v>
      </c>
      <c r="B175" s="4">
        <v>7100</v>
      </c>
      <c r="D175" s="7">
        <f t="shared" si="3"/>
        <v>29.726279999999999</v>
      </c>
    </row>
    <row r="176" spans="1:4">
      <c r="A176" s="3" t="s">
        <v>148</v>
      </c>
      <c r="B176" s="4">
        <v>7000</v>
      </c>
      <c r="D176" s="7">
        <f t="shared" si="3"/>
        <v>29.307600000000001</v>
      </c>
    </row>
    <row r="177" spans="1:4">
      <c r="A177" s="3" t="s">
        <v>149</v>
      </c>
      <c r="B177" s="4">
        <v>7100</v>
      </c>
      <c r="D177" s="7">
        <f t="shared" si="3"/>
        <v>29.726279999999999</v>
      </c>
    </row>
    <row r="178" spans="1:4">
      <c r="A178" s="3" t="s">
        <v>150</v>
      </c>
      <c r="B178" s="4">
        <v>10000</v>
      </c>
      <c r="D178" s="7">
        <f t="shared" si="3"/>
        <v>41.868000000000002</v>
      </c>
    </row>
    <row r="179" spans="1:4">
      <c r="A179" s="3" t="s">
        <v>151</v>
      </c>
      <c r="B179" s="4">
        <v>4000</v>
      </c>
      <c r="D179" s="7">
        <f t="shared" si="3"/>
        <v>16.747199999999999</v>
      </c>
    </row>
    <row r="180" spans="1:4">
      <c r="A180" s="3" t="s">
        <v>152</v>
      </c>
      <c r="B180" s="4">
        <v>10000</v>
      </c>
      <c r="D180" s="7">
        <f t="shared" si="3"/>
        <v>41.868000000000002</v>
      </c>
    </row>
    <row r="181" spans="1:4">
      <c r="A181" s="3" t="s">
        <v>153</v>
      </c>
      <c r="B181" s="4">
        <v>6200</v>
      </c>
      <c r="D181" s="7">
        <f t="shared" si="3"/>
        <v>25.958159999999999</v>
      </c>
    </row>
    <row r="182" spans="1:4">
      <c r="A182" s="3" t="s">
        <v>154</v>
      </c>
      <c r="B182" s="4">
        <v>5600</v>
      </c>
      <c r="D182" s="7">
        <f t="shared" si="3"/>
        <v>23.446080000000002</v>
      </c>
    </row>
    <row r="183" spans="1:4">
      <c r="A183" s="3" t="s">
        <v>155</v>
      </c>
      <c r="B183" s="4">
        <v>10000</v>
      </c>
      <c r="D183" s="7">
        <f t="shared" si="3"/>
        <v>41.868000000000002</v>
      </c>
    </row>
    <row r="184" spans="1:4">
      <c r="A184" s="3" t="s">
        <v>155</v>
      </c>
      <c r="B184" s="4">
        <v>9000</v>
      </c>
      <c r="D184" s="7">
        <f t="shared" si="3"/>
        <v>37.681200000000004</v>
      </c>
    </row>
    <row r="185" spans="1:4">
      <c r="A185" s="3" t="s">
        <v>156</v>
      </c>
      <c r="B185" s="4">
        <v>6100</v>
      </c>
      <c r="D185" s="7">
        <f t="shared" si="3"/>
        <v>25.539480000000001</v>
      </c>
    </row>
    <row r="186" spans="1:4">
      <c r="A186" s="3" t="s">
        <v>157</v>
      </c>
      <c r="B186" s="4">
        <v>11000</v>
      </c>
      <c r="D186" s="7">
        <f t="shared" si="3"/>
        <v>46.0548</v>
      </c>
    </row>
    <row r="187" spans="1:4">
      <c r="A187" s="3" t="s">
        <v>158</v>
      </c>
      <c r="B187" s="4">
        <v>8800</v>
      </c>
      <c r="D187" s="7">
        <f t="shared" si="3"/>
        <v>36.84384</v>
      </c>
    </row>
    <row r="188" spans="1:4">
      <c r="A188" s="3" t="s">
        <v>159</v>
      </c>
      <c r="B188" s="4">
        <v>1000</v>
      </c>
      <c r="D188" s="7">
        <f t="shared" si="3"/>
        <v>4.1867999999999999</v>
      </c>
    </row>
    <row r="189" spans="1:4">
      <c r="A189" s="3" t="s">
        <v>160</v>
      </c>
      <c r="B189" s="4">
        <v>8000</v>
      </c>
      <c r="D189" s="7">
        <f t="shared" si="3"/>
        <v>33.494399999999999</v>
      </c>
    </row>
    <row r="190" spans="1:4">
      <c r="A190" s="3" t="s">
        <v>161</v>
      </c>
      <c r="B190" s="4">
        <v>6200</v>
      </c>
      <c r="D190" s="7">
        <f t="shared" si="3"/>
        <v>25.958159999999999</v>
      </c>
    </row>
    <row r="191" spans="1:4">
      <c r="A191" s="3" t="s">
        <v>162</v>
      </c>
      <c r="B191" s="4">
        <v>5000</v>
      </c>
      <c r="D191" s="7">
        <f t="shared" si="3"/>
        <v>20.934000000000001</v>
      </c>
    </row>
    <row r="192" spans="1:4">
      <c r="A192" s="3" t="s">
        <v>163</v>
      </c>
      <c r="B192" s="4">
        <v>800</v>
      </c>
      <c r="D192" s="7">
        <f t="shared" si="3"/>
        <v>3.34944</v>
      </c>
    </row>
    <row r="193" spans="1:4">
      <c r="A193" s="3" t="s">
        <v>164</v>
      </c>
      <c r="B193" s="4">
        <v>1000</v>
      </c>
      <c r="D193" s="7">
        <f t="shared" si="3"/>
        <v>4.1867999999999999</v>
      </c>
    </row>
    <row r="194" spans="1:4">
      <c r="A194" s="3" t="s">
        <v>165</v>
      </c>
      <c r="B194" s="4">
        <v>12100</v>
      </c>
      <c r="D194" s="7">
        <f t="shared" si="3"/>
        <v>50.66028</v>
      </c>
    </row>
    <row r="195" spans="1:4">
      <c r="A195" s="3" t="s">
        <v>166</v>
      </c>
      <c r="B195" s="4">
        <v>5500</v>
      </c>
      <c r="D195" s="7">
        <f t="shared" si="3"/>
        <v>23.0274</v>
      </c>
    </row>
    <row r="196" spans="1:4">
      <c r="A196" s="3" t="s">
        <v>167</v>
      </c>
      <c r="B196" s="4">
        <v>7100</v>
      </c>
      <c r="D196" s="7">
        <f t="shared" si="3"/>
        <v>29.726279999999999</v>
      </c>
    </row>
    <row r="197" spans="1:4">
      <c r="A197" s="3" t="s">
        <v>168</v>
      </c>
      <c r="B197" s="4">
        <v>4300</v>
      </c>
      <c r="D197" s="7">
        <f t="shared" si="3"/>
        <v>18.003240000000002</v>
      </c>
    </row>
    <row r="198" spans="1:4">
      <c r="A198" s="3" t="s">
        <v>169</v>
      </c>
      <c r="B198" s="4">
        <v>4000</v>
      </c>
      <c r="D198" s="7">
        <f t="shared" si="3"/>
        <v>16.747199999999999</v>
      </c>
    </row>
    <row r="199" spans="1:4">
      <c r="A199" s="3" t="s">
        <v>170</v>
      </c>
      <c r="B199" s="4">
        <v>4000</v>
      </c>
      <c r="D199" s="7">
        <f t="shared" si="3"/>
        <v>16.747199999999999</v>
      </c>
    </row>
    <row r="200" spans="1:4">
      <c r="A200" s="3" t="s">
        <v>171</v>
      </c>
      <c r="B200" s="4">
        <v>4000</v>
      </c>
      <c r="D200" s="7">
        <f t="shared" si="3"/>
        <v>16.747199999999999</v>
      </c>
    </row>
    <row r="201" spans="1:4">
      <c r="A201" s="3" t="s">
        <v>172</v>
      </c>
      <c r="B201" s="4">
        <v>3600</v>
      </c>
      <c r="D201" s="7">
        <f t="shared" si="3"/>
        <v>15.072480000000001</v>
      </c>
    </row>
    <row r="202" spans="1:4">
      <c r="A202" s="3" t="s">
        <v>173</v>
      </c>
      <c r="B202" s="4">
        <v>4000</v>
      </c>
      <c r="D202" s="7">
        <f t="shared" si="3"/>
        <v>16.747199999999999</v>
      </c>
    </row>
    <row r="203" spans="1:4">
      <c r="A203" s="3" t="s">
        <v>173</v>
      </c>
      <c r="B203" s="4">
        <v>4000</v>
      </c>
      <c r="D203" s="7">
        <f t="shared" si="3"/>
        <v>16.747199999999999</v>
      </c>
    </row>
    <row r="204" spans="1:4">
      <c r="A204" s="3" t="s">
        <v>174</v>
      </c>
      <c r="B204" s="4">
        <v>5000</v>
      </c>
      <c r="D204" s="7">
        <f t="shared" si="3"/>
        <v>20.934000000000001</v>
      </c>
    </row>
    <row r="205" spans="1:4">
      <c r="A205" s="3" t="s">
        <v>175</v>
      </c>
      <c r="B205" s="4">
        <v>4000</v>
      </c>
      <c r="D205" s="7">
        <f t="shared" si="3"/>
        <v>16.747199999999999</v>
      </c>
    </row>
    <row r="206" spans="1:4">
      <c r="A206" s="3" t="s">
        <v>176</v>
      </c>
      <c r="B206" s="4">
        <v>3800</v>
      </c>
      <c r="D206" s="7">
        <f t="shared" si="3"/>
        <v>15.909840000000001</v>
      </c>
    </row>
    <row r="207" spans="1:4">
      <c r="A207" s="3" t="s">
        <v>177</v>
      </c>
      <c r="B207" s="4">
        <v>3000</v>
      </c>
      <c r="D207" s="7">
        <f t="shared" si="3"/>
        <v>12.5604</v>
      </c>
    </row>
    <row r="208" spans="1:4">
      <c r="A208" s="3" t="s">
        <v>178</v>
      </c>
      <c r="B208" s="4">
        <v>8000</v>
      </c>
      <c r="D208" s="7">
        <f t="shared" si="3"/>
        <v>33.494399999999999</v>
      </c>
    </row>
    <row r="209" spans="1:4">
      <c r="A209" s="3" t="s">
        <v>179</v>
      </c>
      <c r="B209" s="4">
        <v>10000</v>
      </c>
      <c r="D209" s="7">
        <f t="shared" si="3"/>
        <v>41.868000000000002</v>
      </c>
    </row>
    <row r="210" spans="1:4">
      <c r="A210" s="3" t="s">
        <v>180</v>
      </c>
      <c r="B210" s="4">
        <v>4000</v>
      </c>
      <c r="D210" s="7">
        <f t="shared" si="3"/>
        <v>16.747199999999999</v>
      </c>
    </row>
    <row r="211" spans="1:4">
      <c r="A211" s="3" t="s">
        <v>181</v>
      </c>
      <c r="B211" s="4">
        <v>9000</v>
      </c>
      <c r="D211" s="7">
        <f t="shared" si="3"/>
        <v>37.681200000000004</v>
      </c>
    </row>
    <row r="212" spans="1:4">
      <c r="A212" s="3" t="s">
        <v>182</v>
      </c>
      <c r="B212" s="4">
        <v>4000</v>
      </c>
      <c r="D212" s="7">
        <f t="shared" si="3"/>
        <v>16.747199999999999</v>
      </c>
    </row>
    <row r="213" spans="1:4">
      <c r="A213" s="3" t="s">
        <v>183</v>
      </c>
      <c r="B213" s="4">
        <v>4000</v>
      </c>
      <c r="D213" s="7">
        <f t="shared" si="3"/>
        <v>16.747199999999999</v>
      </c>
    </row>
    <row r="214" spans="1:4">
      <c r="A214" s="3" t="s">
        <v>184</v>
      </c>
      <c r="B214" s="4">
        <v>4000</v>
      </c>
      <c r="D214" s="7">
        <f t="shared" si="3"/>
        <v>16.747199999999999</v>
      </c>
    </row>
    <row r="215" spans="1:4">
      <c r="A215" s="3" t="s">
        <v>185</v>
      </c>
      <c r="B215" s="4">
        <v>4000</v>
      </c>
      <c r="D215" s="7">
        <f t="shared" si="3"/>
        <v>16.747199999999999</v>
      </c>
    </row>
    <row r="216" spans="1:4">
      <c r="A216" s="3" t="s">
        <v>186</v>
      </c>
      <c r="B216" s="4">
        <v>10000</v>
      </c>
      <c r="D216" s="7">
        <f t="shared" si="3"/>
        <v>41.868000000000002</v>
      </c>
    </row>
    <row r="217" spans="1:4">
      <c r="A217" s="3" t="s">
        <v>187</v>
      </c>
      <c r="B217" s="4">
        <v>6200</v>
      </c>
      <c r="D217" s="7">
        <f t="shared" si="3"/>
        <v>25.958159999999999</v>
      </c>
    </row>
    <row r="218" spans="1:4">
      <c r="A218" s="3" t="s">
        <v>188</v>
      </c>
      <c r="B218" s="4">
        <v>3600</v>
      </c>
      <c r="D218" s="7">
        <f t="shared" si="3"/>
        <v>15.072480000000001</v>
      </c>
    </row>
    <row r="219" spans="1:4">
      <c r="A219" s="3" t="s">
        <v>189</v>
      </c>
      <c r="B219" s="4">
        <v>4000</v>
      </c>
      <c r="D219" s="7">
        <f t="shared" si="3"/>
        <v>16.747199999999999</v>
      </c>
    </row>
    <row r="220" spans="1:4">
      <c r="A220" s="3" t="s">
        <v>190</v>
      </c>
      <c r="B220" s="4">
        <v>4000</v>
      </c>
      <c r="D220" s="7">
        <f t="shared" si="3"/>
        <v>16.747199999999999</v>
      </c>
    </row>
    <row r="221" spans="1:4">
      <c r="A221" s="3" t="s">
        <v>191</v>
      </c>
      <c r="B221" s="4">
        <v>4000</v>
      </c>
      <c r="D221" s="7">
        <f t="shared" si="3"/>
        <v>16.747199999999999</v>
      </c>
    </row>
    <row r="222" spans="1:4">
      <c r="A222" s="3" t="s">
        <v>192</v>
      </c>
      <c r="B222" s="4">
        <v>5000</v>
      </c>
      <c r="D222" s="7">
        <f>B222*0.0041868</f>
        <v>20.934000000000001</v>
      </c>
    </row>
    <row r="223" spans="1:4">
      <c r="A223" s="3" t="s">
        <v>193</v>
      </c>
      <c r="B223" s="4">
        <v>10000</v>
      </c>
      <c r="D223" s="7">
        <f>B223*0.0041868</f>
        <v>41.868000000000002</v>
      </c>
    </row>
    <row r="224" spans="1:4">
      <c r="A224" s="3" t="s">
        <v>194</v>
      </c>
      <c r="B224" s="4">
        <v>2100</v>
      </c>
      <c r="D224" s="7">
        <f>B224*0.0041868</f>
        <v>8.7922799999999999</v>
      </c>
    </row>
    <row r="225" spans="1:4">
      <c r="A225" s="3" t="s">
        <v>195</v>
      </c>
      <c r="B225" s="4">
        <v>4000</v>
      </c>
      <c r="D225" s="7">
        <f>B225*0.0041868</f>
        <v>16.747199999999999</v>
      </c>
    </row>
    <row r="226" spans="1:4">
      <c r="A226" s="3" t="s">
        <v>196</v>
      </c>
      <c r="B226" s="4">
        <v>4000</v>
      </c>
      <c r="D226" s="7">
        <f>B226*0.0041868</f>
        <v>16.747199999999999</v>
      </c>
    </row>
    <row r="227" spans="1:4">
      <c r="A227" s="8"/>
      <c r="B227" s="9"/>
    </row>
  </sheetData>
  <autoFilter ref="A28:D226"/>
  <mergeCells count="1">
    <mergeCell ref="B18:D18"/>
  </mergeCells>
  <phoneticPr fontId="0" type="noConversion"/>
  <printOptions horizontalCentered="1" verticalCentered="1"/>
  <pageMargins left="0.15748031496062992" right="0.15748031496062992" top="0.98425196850393704" bottom="0.98425196850393704" header="0.51181102362204722" footer="0.51181102362204722"/>
  <pageSetup paperSize="9" scale="90" orientation="landscape" r:id="rId1"/>
  <headerFooter alignWithMargins="0"/>
  <legacyDrawing r:id="rId2"/>
  <oleObjects>
    <oleObject progId="Equation.3" shapeId="1033" r:id="rId3"/>
  </oleObjects>
</worksheet>
</file>

<file path=xl/worksheets/sheet3.xml><?xml version="1.0" encoding="utf-8"?>
<worksheet xmlns="http://schemas.openxmlformats.org/spreadsheetml/2006/main" xmlns:r="http://schemas.openxmlformats.org/officeDocument/2006/relationships">
  <dimension ref="A2:P39"/>
  <sheetViews>
    <sheetView topLeftCell="A10" workbookViewId="0">
      <selection activeCell="I19" sqref="I19"/>
    </sheetView>
  </sheetViews>
  <sheetFormatPr defaultRowHeight="12.75"/>
  <cols>
    <col min="1" max="1" width="12.7109375" customWidth="1"/>
    <col min="2" max="2" width="21.85546875" customWidth="1"/>
  </cols>
  <sheetData>
    <row r="2" spans="1:16">
      <c r="A2" s="41"/>
      <c r="B2" s="42"/>
      <c r="C2" s="42"/>
      <c r="D2" s="42"/>
      <c r="E2" s="42"/>
      <c r="F2" s="42"/>
      <c r="G2" s="42"/>
      <c r="H2" s="42"/>
      <c r="I2" s="42"/>
      <c r="J2" s="42"/>
      <c r="K2" s="42"/>
      <c r="L2" s="42"/>
      <c r="M2" s="42"/>
      <c r="N2" s="42"/>
      <c r="O2" s="42"/>
      <c r="P2" s="43"/>
    </row>
    <row r="3" spans="1:16" ht="14.25">
      <c r="A3" s="44" t="s">
        <v>203</v>
      </c>
      <c r="B3" s="45"/>
      <c r="C3" s="45"/>
      <c r="D3" s="45"/>
      <c r="E3" s="45"/>
      <c r="F3" s="45"/>
      <c r="G3" s="45"/>
      <c r="H3" s="45"/>
      <c r="I3" s="45"/>
      <c r="J3" s="45"/>
      <c r="K3" s="45"/>
      <c r="L3" s="45"/>
      <c r="M3" s="45"/>
      <c r="N3" s="45"/>
      <c r="O3" s="45"/>
      <c r="P3" s="46"/>
    </row>
    <row r="4" spans="1:16">
      <c r="A4" s="47"/>
      <c r="B4" s="135" t="s">
        <v>326</v>
      </c>
      <c r="C4" s="45"/>
      <c r="D4" s="45"/>
      <c r="E4" s="45"/>
      <c r="F4" s="45"/>
      <c r="G4" s="45"/>
      <c r="H4" s="45"/>
      <c r="I4" s="45"/>
      <c r="J4" s="45"/>
      <c r="K4" s="45"/>
      <c r="L4" s="45"/>
      <c r="M4" s="45"/>
      <c r="N4" s="45"/>
      <c r="O4" s="45"/>
      <c r="P4" s="46"/>
    </row>
    <row r="5" spans="1:16">
      <c r="A5" s="47"/>
      <c r="B5" s="48" t="s">
        <v>197</v>
      </c>
      <c r="C5" s="49">
        <v>1</v>
      </c>
      <c r="D5" s="45"/>
      <c r="E5" s="45"/>
      <c r="F5" s="45"/>
      <c r="G5" s="45"/>
      <c r="H5" s="45"/>
      <c r="I5" s="45"/>
      <c r="J5" s="45"/>
      <c r="K5" s="45"/>
      <c r="L5" s="45"/>
      <c r="M5" s="45"/>
      <c r="N5" s="45"/>
      <c r="O5" s="45"/>
      <c r="P5" s="46"/>
    </row>
    <row r="6" spans="1:16">
      <c r="A6" s="47"/>
      <c r="B6" s="48" t="s">
        <v>198</v>
      </c>
      <c r="C6" s="50">
        <v>1.2</v>
      </c>
      <c r="D6" s="48" t="s">
        <v>225</v>
      </c>
      <c r="E6" s="51"/>
      <c r="F6" s="45"/>
      <c r="G6" s="45"/>
      <c r="H6" s="45"/>
      <c r="I6" s="45"/>
      <c r="J6" s="45"/>
      <c r="K6" s="45"/>
      <c r="L6" s="45"/>
      <c r="M6" s="45"/>
      <c r="N6" s="45"/>
      <c r="O6" s="45"/>
      <c r="P6" s="46"/>
    </row>
    <row r="7" spans="1:16" ht="13.5" thickBot="1">
      <c r="A7" s="47"/>
      <c r="B7" s="48" t="s">
        <v>199</v>
      </c>
      <c r="C7" s="50">
        <v>1.4</v>
      </c>
      <c r="D7" s="131">
        <v>1</v>
      </c>
      <c r="E7" s="51"/>
      <c r="F7" s="45"/>
      <c r="G7" s="45"/>
      <c r="H7" s="45"/>
      <c r="I7" s="45"/>
      <c r="J7" s="45"/>
      <c r="K7" s="45"/>
      <c r="L7" s="45"/>
      <c r="M7" s="45"/>
      <c r="N7" s="45"/>
      <c r="O7" s="45"/>
      <c r="P7" s="46"/>
    </row>
    <row r="8" spans="1:16">
      <c r="A8" s="47"/>
      <c r="B8" s="48" t="s">
        <v>200</v>
      </c>
      <c r="C8" s="50">
        <v>1.6</v>
      </c>
      <c r="D8" s="52"/>
      <c r="E8" s="51"/>
      <c r="F8" s="45"/>
      <c r="G8" s="45"/>
      <c r="H8" s="45"/>
      <c r="I8" s="45"/>
      <c r="J8" s="45"/>
      <c r="K8" s="45"/>
      <c r="L8" s="45"/>
      <c r="M8" s="45"/>
      <c r="N8" s="45"/>
      <c r="O8" s="45"/>
      <c r="P8" s="46"/>
    </row>
    <row r="9" spans="1:16">
      <c r="A9" s="47"/>
      <c r="B9" s="48" t="s">
        <v>201</v>
      </c>
      <c r="C9" s="49">
        <v>1.8</v>
      </c>
      <c r="D9" s="45"/>
      <c r="E9" s="45"/>
      <c r="F9" s="45"/>
      <c r="G9" s="45"/>
      <c r="H9" s="45"/>
      <c r="I9" s="45"/>
      <c r="J9" s="45"/>
      <c r="K9" s="45"/>
      <c r="L9" s="45"/>
      <c r="M9" s="45"/>
      <c r="N9" s="45"/>
      <c r="O9" s="45"/>
      <c r="P9" s="46"/>
    </row>
    <row r="10" spans="1:16">
      <c r="A10" s="47"/>
      <c r="B10" s="48" t="s">
        <v>202</v>
      </c>
      <c r="C10" s="49">
        <v>2</v>
      </c>
      <c r="D10" s="45"/>
      <c r="E10" s="45"/>
      <c r="F10" s="45"/>
      <c r="G10" s="45"/>
      <c r="H10" s="45"/>
      <c r="I10" s="45"/>
      <c r="J10" s="45"/>
      <c r="K10" s="45"/>
      <c r="L10" s="45"/>
      <c r="M10" s="45"/>
      <c r="N10" s="45"/>
      <c r="O10" s="45"/>
      <c r="P10" s="46"/>
    </row>
    <row r="11" spans="1:16">
      <c r="A11" s="53"/>
      <c r="B11" s="54"/>
      <c r="C11" s="55"/>
      <c r="D11" s="55"/>
      <c r="E11" s="55"/>
      <c r="F11" s="55"/>
      <c r="G11" s="55"/>
      <c r="H11" s="55"/>
      <c r="I11" s="55"/>
      <c r="J11" s="55"/>
      <c r="K11" s="55"/>
      <c r="L11" s="55"/>
      <c r="M11" s="55"/>
      <c r="N11" s="55"/>
      <c r="O11" s="55"/>
      <c r="P11" s="56"/>
    </row>
    <row r="12" spans="1:16" ht="14.25">
      <c r="A12" s="57" t="s">
        <v>204</v>
      </c>
      <c r="B12" s="58"/>
      <c r="C12" s="59"/>
      <c r="D12" s="59"/>
      <c r="E12" s="59"/>
      <c r="F12" s="59"/>
      <c r="G12" s="59"/>
      <c r="H12" s="59"/>
      <c r="I12" s="59"/>
      <c r="J12" s="59"/>
      <c r="K12" s="59"/>
      <c r="L12" s="59"/>
      <c r="M12" s="59"/>
      <c r="N12" s="59"/>
      <c r="O12" s="59"/>
      <c r="P12" s="60"/>
    </row>
    <row r="13" spans="1:16">
      <c r="A13" s="61" t="s">
        <v>208</v>
      </c>
      <c r="B13" s="62"/>
      <c r="C13" s="63"/>
      <c r="D13" s="63"/>
      <c r="E13" s="63"/>
      <c r="F13" s="63"/>
      <c r="G13" s="63"/>
      <c r="H13" s="63"/>
      <c r="I13" s="63"/>
      <c r="J13" s="63"/>
      <c r="K13" s="63"/>
      <c r="L13" s="63"/>
      <c r="M13" s="63"/>
      <c r="N13" s="63"/>
      <c r="O13" s="63"/>
      <c r="P13" s="64"/>
    </row>
    <row r="14" spans="1:16">
      <c r="A14" s="61" t="s">
        <v>209</v>
      </c>
      <c r="B14" s="62"/>
      <c r="C14" s="63"/>
      <c r="D14" s="63"/>
      <c r="E14" s="63"/>
      <c r="F14" s="63"/>
      <c r="G14" s="65"/>
      <c r="H14" s="63"/>
      <c r="I14" s="63"/>
      <c r="J14" s="63"/>
      <c r="K14" s="63"/>
      <c r="L14" s="63"/>
      <c r="M14" s="63"/>
      <c r="N14" s="63"/>
      <c r="O14" s="63"/>
      <c r="P14" s="64"/>
    </row>
    <row r="15" spans="1:16">
      <c r="A15" s="66" t="s">
        <v>205</v>
      </c>
      <c r="B15" s="63"/>
      <c r="C15" s="63"/>
      <c r="D15" s="63"/>
      <c r="E15" s="63"/>
      <c r="F15" s="63"/>
      <c r="G15" s="67">
        <v>0.8</v>
      </c>
      <c r="H15" s="63"/>
      <c r="I15" s="63"/>
      <c r="J15" s="63"/>
      <c r="K15" s="63"/>
      <c r="L15" s="63"/>
      <c r="M15" s="63"/>
      <c r="N15" s="63"/>
      <c r="O15" s="63"/>
      <c r="P15" s="64"/>
    </row>
    <row r="16" spans="1:16">
      <c r="A16" s="66"/>
      <c r="B16" s="63"/>
      <c r="C16" s="63"/>
      <c r="D16" s="63"/>
      <c r="E16" s="63"/>
      <c r="F16" s="63"/>
      <c r="G16" s="67"/>
      <c r="H16" s="63"/>
      <c r="I16" s="63"/>
      <c r="J16" s="63"/>
      <c r="K16" s="63"/>
      <c r="L16" s="63"/>
      <c r="M16" s="63"/>
      <c r="N16" s="63"/>
      <c r="O16" s="63"/>
      <c r="P16" s="64"/>
    </row>
    <row r="17" spans="1:16">
      <c r="A17" s="66"/>
      <c r="B17" s="63"/>
      <c r="C17" s="63"/>
      <c r="D17" s="63"/>
      <c r="E17" s="63"/>
      <c r="F17" s="63"/>
      <c r="G17" s="67"/>
      <c r="H17" s="63"/>
      <c r="I17" s="63"/>
      <c r="J17" s="63"/>
      <c r="K17" s="63"/>
      <c r="L17" s="63"/>
      <c r="M17" s="63"/>
      <c r="N17" s="63"/>
      <c r="O17" s="63"/>
      <c r="P17" s="64"/>
    </row>
    <row r="18" spans="1:16" ht="13.5" thickBot="1">
      <c r="A18" s="66"/>
      <c r="B18" s="63"/>
      <c r="C18" s="63"/>
      <c r="D18" s="63"/>
      <c r="E18" s="63"/>
      <c r="F18" s="63"/>
      <c r="G18" s="67"/>
      <c r="H18" s="68" t="s">
        <v>225</v>
      </c>
      <c r="I18" s="69"/>
      <c r="J18" s="63"/>
      <c r="K18" s="63"/>
      <c r="L18" s="63"/>
      <c r="M18" s="63"/>
      <c r="N18" s="63"/>
      <c r="O18" s="63"/>
      <c r="P18" s="64"/>
    </row>
    <row r="19" spans="1:16" ht="13.5" thickBot="1">
      <c r="A19" s="66"/>
      <c r="B19" s="63"/>
      <c r="C19" s="63"/>
      <c r="D19" s="63"/>
      <c r="E19" s="63"/>
      <c r="F19" s="63"/>
      <c r="G19" s="70"/>
      <c r="H19" s="130">
        <v>0.8</v>
      </c>
      <c r="I19" s="69"/>
      <c r="J19" s="63"/>
      <c r="K19" s="63"/>
      <c r="L19" s="63"/>
      <c r="M19" s="63"/>
      <c r="N19" s="63"/>
      <c r="O19" s="63"/>
      <c r="P19" s="64"/>
    </row>
    <row r="20" spans="1:16">
      <c r="A20" s="66" t="s">
        <v>206</v>
      </c>
      <c r="B20" s="63"/>
      <c r="C20" s="63"/>
      <c r="D20" s="63"/>
      <c r="E20" s="63"/>
      <c r="F20" s="63"/>
      <c r="G20" s="70">
        <v>1</v>
      </c>
      <c r="H20" s="71"/>
      <c r="I20" s="69"/>
      <c r="J20" s="63"/>
      <c r="K20" s="63"/>
      <c r="L20" s="63"/>
      <c r="M20" s="63"/>
      <c r="N20" s="63"/>
      <c r="O20" s="63"/>
      <c r="P20" s="64"/>
    </row>
    <row r="21" spans="1:16">
      <c r="A21" s="66"/>
      <c r="B21" s="63"/>
      <c r="C21" s="63"/>
      <c r="D21" s="63"/>
      <c r="E21" s="63"/>
      <c r="F21" s="63"/>
      <c r="G21" s="67"/>
      <c r="H21" s="63"/>
      <c r="I21" s="63"/>
      <c r="J21" s="63"/>
      <c r="K21" s="63"/>
      <c r="L21" s="63"/>
      <c r="M21" s="63"/>
      <c r="N21" s="63"/>
      <c r="O21" s="63"/>
      <c r="P21" s="64"/>
    </row>
    <row r="22" spans="1:16">
      <c r="A22" s="66"/>
      <c r="B22" s="63"/>
      <c r="C22" s="63"/>
      <c r="D22" s="63"/>
      <c r="E22" s="63"/>
      <c r="F22" s="63"/>
      <c r="G22" s="67"/>
      <c r="H22" s="63"/>
      <c r="I22" s="63"/>
      <c r="J22" s="63"/>
      <c r="K22" s="63"/>
      <c r="L22" s="63"/>
      <c r="M22" s="63"/>
      <c r="N22" s="63"/>
      <c r="O22" s="63"/>
      <c r="P22" s="64"/>
    </row>
    <row r="23" spans="1:16">
      <c r="A23" s="66"/>
      <c r="B23" s="63"/>
      <c r="C23" s="63"/>
      <c r="D23" s="63"/>
      <c r="E23" s="63"/>
      <c r="F23" s="63"/>
      <c r="G23" s="67"/>
      <c r="H23" s="63"/>
      <c r="I23" s="63"/>
      <c r="J23" s="63"/>
      <c r="K23" s="63"/>
      <c r="L23" s="63"/>
      <c r="M23" s="63"/>
      <c r="N23" s="63"/>
      <c r="O23" s="63"/>
      <c r="P23" s="64"/>
    </row>
    <row r="24" spans="1:16">
      <c r="A24" s="66"/>
      <c r="B24" s="63"/>
      <c r="C24" s="63"/>
      <c r="D24" s="63"/>
      <c r="E24" s="63"/>
      <c r="F24" s="63"/>
      <c r="G24" s="67"/>
      <c r="H24" s="63"/>
      <c r="I24" s="63"/>
      <c r="J24" s="63"/>
      <c r="K24" s="63"/>
      <c r="L24" s="63"/>
      <c r="M24" s="63"/>
      <c r="N24" s="63"/>
      <c r="O24" s="63"/>
      <c r="P24" s="64"/>
    </row>
    <row r="25" spans="1:16">
      <c r="A25" s="66" t="s">
        <v>207</v>
      </c>
      <c r="B25" s="63"/>
      <c r="C25" s="63"/>
      <c r="D25" s="63"/>
      <c r="E25" s="63"/>
      <c r="F25" s="63"/>
      <c r="G25" s="67"/>
      <c r="H25" s="63"/>
      <c r="I25" s="63"/>
      <c r="J25" s="63"/>
      <c r="K25" s="63"/>
      <c r="L25" s="63"/>
      <c r="M25" s="63"/>
      <c r="N25" s="63"/>
      <c r="O25" s="63"/>
      <c r="P25" s="64"/>
    </row>
    <row r="26" spans="1:16">
      <c r="A26" s="72"/>
      <c r="B26" s="63"/>
      <c r="C26" s="63"/>
      <c r="D26" s="63"/>
      <c r="E26" s="63"/>
      <c r="F26" s="63"/>
      <c r="G26" s="67">
        <v>1.2</v>
      </c>
      <c r="H26" s="63"/>
      <c r="I26" s="63"/>
      <c r="J26" s="63"/>
      <c r="K26" s="63"/>
      <c r="L26" s="63"/>
      <c r="M26" s="63"/>
      <c r="N26" s="63"/>
      <c r="O26" s="63"/>
      <c r="P26" s="64"/>
    </row>
    <row r="27" spans="1:16">
      <c r="A27" s="72"/>
      <c r="B27" s="63"/>
      <c r="C27" s="63"/>
      <c r="D27" s="63"/>
      <c r="E27" s="63"/>
      <c r="F27" s="63"/>
      <c r="G27" s="73"/>
      <c r="H27" s="63"/>
      <c r="I27" s="63"/>
      <c r="J27" s="63"/>
      <c r="K27" s="63"/>
      <c r="L27" s="63"/>
      <c r="M27" s="63"/>
      <c r="N27" s="63"/>
      <c r="O27" s="63"/>
      <c r="P27" s="64"/>
    </row>
    <row r="28" spans="1:16">
      <c r="A28" s="74"/>
      <c r="B28" s="75"/>
      <c r="C28" s="75"/>
      <c r="D28" s="75"/>
      <c r="E28" s="75"/>
      <c r="F28" s="75"/>
      <c r="G28" s="75"/>
      <c r="H28" s="75"/>
      <c r="I28" s="75"/>
      <c r="J28" s="75"/>
      <c r="K28" s="75"/>
      <c r="L28" s="75"/>
      <c r="M28" s="75"/>
      <c r="N28" s="75"/>
      <c r="O28" s="75"/>
      <c r="P28" s="76"/>
    </row>
    <row r="29" spans="1:16">
      <c r="A29" s="77" t="s">
        <v>210</v>
      </c>
      <c r="B29" s="78"/>
      <c r="C29" s="78"/>
      <c r="D29" s="78"/>
      <c r="E29" s="78"/>
      <c r="F29" s="78"/>
      <c r="G29" s="78"/>
      <c r="H29" s="78"/>
      <c r="I29" s="78"/>
      <c r="J29" s="78"/>
      <c r="K29" s="78"/>
      <c r="L29" s="78"/>
      <c r="M29" s="78"/>
      <c r="N29" s="78"/>
      <c r="O29" s="78"/>
      <c r="P29" s="79"/>
    </row>
    <row r="30" spans="1:16">
      <c r="A30" s="80"/>
      <c r="B30" s="81"/>
      <c r="C30" s="81"/>
      <c r="D30" s="81"/>
      <c r="E30" s="81"/>
      <c r="F30" s="81"/>
      <c r="G30" s="81"/>
      <c r="H30" s="81"/>
      <c r="I30" s="81"/>
      <c r="J30" s="81"/>
      <c r="K30" s="81"/>
      <c r="L30" s="81"/>
      <c r="M30" s="81"/>
      <c r="N30" s="81"/>
      <c r="O30" s="81"/>
      <c r="P30" s="82"/>
    </row>
    <row r="31" spans="1:16">
      <c r="A31" s="80"/>
      <c r="B31" s="81"/>
      <c r="C31" s="81"/>
      <c r="D31" s="81"/>
      <c r="E31" s="81"/>
      <c r="F31" s="81"/>
      <c r="G31" s="81"/>
      <c r="H31" s="81"/>
      <c r="I31" s="81"/>
      <c r="J31" s="81"/>
      <c r="K31" s="81"/>
      <c r="L31" s="81"/>
      <c r="M31" s="81"/>
      <c r="N31" s="81"/>
      <c r="O31" s="81"/>
      <c r="P31" s="82"/>
    </row>
    <row r="32" spans="1:16">
      <c r="A32" s="80"/>
      <c r="B32" s="81"/>
      <c r="C32" s="81"/>
      <c r="D32" s="81"/>
      <c r="E32" s="81"/>
      <c r="F32" s="81"/>
      <c r="G32" s="81"/>
      <c r="H32" s="81"/>
      <c r="I32" s="81"/>
      <c r="J32" s="81"/>
      <c r="K32" s="81"/>
      <c r="L32" s="81"/>
      <c r="M32" s="81"/>
      <c r="N32" s="81"/>
      <c r="O32" s="81"/>
      <c r="P32" s="82"/>
    </row>
    <row r="33" spans="1:16">
      <c r="A33" s="80"/>
      <c r="B33" s="81"/>
      <c r="C33" s="83" t="s">
        <v>212</v>
      </c>
      <c r="D33" s="83" t="s">
        <v>211</v>
      </c>
      <c r="E33" s="84"/>
      <c r="F33" s="79"/>
      <c r="G33" s="84"/>
      <c r="H33" s="79"/>
      <c r="I33" s="84"/>
      <c r="J33" s="79"/>
      <c r="K33" s="85" t="s">
        <v>218</v>
      </c>
      <c r="L33" s="85" t="s">
        <v>219</v>
      </c>
      <c r="M33" s="84"/>
      <c r="N33" s="79"/>
      <c r="O33" s="84"/>
      <c r="P33" s="79"/>
    </row>
    <row r="34" spans="1:16" ht="15.75">
      <c r="A34" s="80"/>
      <c r="B34" s="81"/>
      <c r="C34" s="86" t="s">
        <v>214</v>
      </c>
      <c r="D34" s="86" t="s">
        <v>213</v>
      </c>
      <c r="E34" s="148" t="s">
        <v>215</v>
      </c>
      <c r="F34" s="149"/>
      <c r="G34" s="148" t="s">
        <v>216</v>
      </c>
      <c r="H34" s="149"/>
      <c r="I34" s="148" t="s">
        <v>217</v>
      </c>
      <c r="J34" s="149"/>
      <c r="K34" s="86" t="s">
        <v>220</v>
      </c>
      <c r="L34" s="86" t="s">
        <v>221</v>
      </c>
      <c r="M34" s="148" t="s">
        <v>222</v>
      </c>
      <c r="N34" s="149"/>
      <c r="O34" s="148" t="s">
        <v>224</v>
      </c>
      <c r="P34" s="149"/>
    </row>
    <row r="35" spans="1:16">
      <c r="A35" s="80"/>
      <c r="B35" s="81"/>
      <c r="C35" s="87">
        <v>0.6</v>
      </c>
      <c r="D35" s="87">
        <v>0.8</v>
      </c>
      <c r="E35" s="155">
        <v>0.9</v>
      </c>
      <c r="F35" s="156"/>
      <c r="G35" s="155">
        <v>0.85</v>
      </c>
      <c r="H35" s="156"/>
      <c r="I35" s="155">
        <v>0.9</v>
      </c>
      <c r="J35" s="156"/>
      <c r="K35" s="87">
        <v>0.9</v>
      </c>
      <c r="L35" s="87">
        <v>0.8</v>
      </c>
      <c r="M35" s="155">
        <v>0.9</v>
      </c>
      <c r="N35" s="156"/>
      <c r="O35" s="150">
        <v>0.9</v>
      </c>
      <c r="P35" s="151"/>
    </row>
    <row r="36" spans="1:16">
      <c r="A36" s="80"/>
      <c r="B36" s="81"/>
      <c r="C36" s="81"/>
      <c r="D36" s="81"/>
      <c r="E36" s="81"/>
      <c r="F36" s="81"/>
      <c r="G36" s="81"/>
      <c r="H36" s="81"/>
      <c r="I36" s="81"/>
      <c r="J36" s="81"/>
      <c r="K36" s="81"/>
      <c r="L36" s="81"/>
      <c r="M36" s="81"/>
      <c r="N36" s="81"/>
      <c r="O36" s="81"/>
      <c r="P36" s="82"/>
    </row>
    <row r="37" spans="1:16" ht="13.5" thickBot="1">
      <c r="A37" s="80"/>
      <c r="B37" s="81"/>
      <c r="C37" s="81"/>
      <c r="D37" s="81"/>
      <c r="E37" s="81"/>
      <c r="F37" s="81"/>
      <c r="G37" s="81"/>
      <c r="H37" s="81"/>
      <c r="I37" s="81"/>
      <c r="J37" s="81"/>
      <c r="K37" s="81"/>
      <c r="L37" s="81"/>
      <c r="M37" s="81"/>
      <c r="N37" s="81"/>
      <c r="O37" s="81"/>
      <c r="P37" s="82"/>
    </row>
    <row r="38" spans="1:16" ht="13.5" thickBot="1">
      <c r="A38" s="88" t="s">
        <v>223</v>
      </c>
      <c r="B38" s="89">
        <f>PRODUCT(C38:P38)</f>
        <v>0.76500000000000001</v>
      </c>
      <c r="C38" s="154"/>
      <c r="D38" s="147"/>
      <c r="E38" s="146"/>
      <c r="F38" s="147"/>
      <c r="G38" s="146">
        <v>0.85</v>
      </c>
      <c r="H38" s="147"/>
      <c r="I38" s="146"/>
      <c r="J38" s="147"/>
      <c r="K38" s="146"/>
      <c r="L38" s="147"/>
      <c r="M38" s="146"/>
      <c r="N38" s="147"/>
      <c r="O38" s="152">
        <v>0.9</v>
      </c>
      <c r="P38" s="153"/>
    </row>
    <row r="39" spans="1:16">
      <c r="A39" s="90"/>
      <c r="B39" s="91"/>
      <c r="C39" s="91"/>
      <c r="D39" s="91"/>
      <c r="E39" s="91"/>
      <c r="F39" s="91"/>
      <c r="G39" s="91"/>
      <c r="H39" s="91"/>
      <c r="I39" s="91"/>
      <c r="J39" s="91"/>
      <c r="K39" s="91"/>
      <c r="L39" s="91"/>
      <c r="M39" s="91"/>
      <c r="N39" s="91"/>
      <c r="O39" s="91"/>
      <c r="P39" s="92"/>
    </row>
  </sheetData>
  <mergeCells count="17">
    <mergeCell ref="E35:F35"/>
    <mergeCell ref="G34:H34"/>
    <mergeCell ref="G35:H35"/>
    <mergeCell ref="I34:J34"/>
    <mergeCell ref="I35:J35"/>
    <mergeCell ref="M34:N34"/>
    <mergeCell ref="M35:N35"/>
    <mergeCell ref="K38:L38"/>
    <mergeCell ref="M38:N38"/>
    <mergeCell ref="O34:P34"/>
    <mergeCell ref="O35:P35"/>
    <mergeCell ref="O38:P38"/>
    <mergeCell ref="C38:D38"/>
    <mergeCell ref="E38:F38"/>
    <mergeCell ref="G38:H38"/>
    <mergeCell ref="I38:J38"/>
    <mergeCell ref="E34:F34"/>
  </mergeCells>
  <phoneticPr fontId="0" type="noConversion"/>
  <pageMargins left="0.75" right="0.75" top="1" bottom="1" header="0.5" footer="0.5"/>
  <pageSetup paperSize="9" orientation="landscape" r:id="rId1"/>
  <headerFooter alignWithMargins="0"/>
  <drawing r:id="rId2"/>
  <legacyDrawing r:id="rId3"/>
  <oleObjects>
    <oleObject progId="Equation.3" shapeId="2058" r:id="rId4"/>
  </oleObjects>
</worksheet>
</file>

<file path=xl/worksheets/sheet4.xml><?xml version="1.0" encoding="utf-8"?>
<worksheet xmlns="http://schemas.openxmlformats.org/spreadsheetml/2006/main" xmlns:r="http://schemas.openxmlformats.org/officeDocument/2006/relationships">
  <dimension ref="A1:R50"/>
  <sheetViews>
    <sheetView topLeftCell="A31" workbookViewId="0">
      <selection activeCell="B27" sqref="B27"/>
    </sheetView>
  </sheetViews>
  <sheetFormatPr defaultRowHeight="12.75"/>
  <cols>
    <col min="1" max="1" width="4" customWidth="1"/>
    <col min="2" max="2" width="44.7109375" customWidth="1"/>
    <col min="3" max="3" width="47.28515625" customWidth="1"/>
    <col min="7" max="7" width="13.7109375" customWidth="1"/>
  </cols>
  <sheetData>
    <row r="1" spans="1:18">
      <c r="A1" s="25"/>
      <c r="B1" s="25"/>
      <c r="C1" s="25"/>
      <c r="D1" s="25"/>
      <c r="E1" s="25"/>
      <c r="F1" s="25"/>
      <c r="G1" s="25"/>
      <c r="H1" s="25"/>
      <c r="I1" s="25"/>
      <c r="J1" s="25"/>
    </row>
    <row r="2" spans="1:18">
      <c r="A2" s="25"/>
      <c r="B2" s="99" t="s">
        <v>249</v>
      </c>
      <c r="D2" s="25"/>
      <c r="E2" s="25"/>
      <c r="F2" s="25"/>
      <c r="G2" s="25"/>
      <c r="H2" s="25"/>
      <c r="I2" s="25"/>
      <c r="J2" s="25"/>
    </row>
    <row r="3" spans="1:18" ht="18">
      <c r="A3" s="25"/>
      <c r="B3" t="s">
        <v>250</v>
      </c>
      <c r="D3" s="93"/>
      <c r="E3" s="93"/>
      <c r="F3" s="93"/>
      <c r="G3" s="93"/>
      <c r="H3" s="93"/>
      <c r="I3" s="25"/>
      <c r="J3" s="25"/>
    </row>
    <row r="4" spans="1:18">
      <c r="A4" s="25"/>
      <c r="D4" s="26"/>
      <c r="E4" s="26"/>
      <c r="F4" s="26"/>
      <c r="G4" s="26"/>
      <c r="H4" s="25"/>
      <c r="I4" s="25"/>
      <c r="J4" s="25"/>
    </row>
    <row r="5" spans="1:18" ht="39.950000000000003" customHeight="1">
      <c r="A5" s="25"/>
      <c r="B5" s="100" t="s">
        <v>251</v>
      </c>
      <c r="C5" s="100" t="s">
        <v>252</v>
      </c>
      <c r="D5" s="30"/>
      <c r="E5" s="30"/>
      <c r="F5" s="30"/>
      <c r="G5" s="30"/>
      <c r="H5" s="25"/>
      <c r="I5" s="25"/>
      <c r="J5" s="25"/>
    </row>
    <row r="6" spans="1:18" ht="39.950000000000003" customHeight="1">
      <c r="A6" s="25"/>
      <c r="B6" s="100" t="s">
        <v>253</v>
      </c>
      <c r="C6" s="100" t="s">
        <v>254</v>
      </c>
      <c r="D6" s="30"/>
      <c r="E6" s="30"/>
      <c r="F6" s="30"/>
      <c r="G6" s="30"/>
      <c r="H6" s="25"/>
      <c r="I6" s="25"/>
      <c r="J6" s="25"/>
      <c r="K6" s="25"/>
      <c r="L6" s="25"/>
      <c r="M6" s="25"/>
      <c r="N6" s="25"/>
      <c r="O6" s="25"/>
      <c r="P6" s="25"/>
      <c r="Q6" s="25"/>
      <c r="R6" s="25"/>
    </row>
    <row r="7" spans="1:18" ht="39.950000000000003" customHeight="1">
      <c r="A7" s="25"/>
      <c r="B7" s="100" t="s">
        <v>255</v>
      </c>
      <c r="C7" s="100" t="s">
        <v>256</v>
      </c>
      <c r="D7" s="30"/>
      <c r="E7" s="30"/>
      <c r="F7" s="30"/>
      <c r="G7" s="30"/>
      <c r="H7" s="25"/>
      <c r="I7" s="25"/>
      <c r="J7" s="25"/>
      <c r="K7" s="25"/>
      <c r="L7" s="25"/>
      <c r="M7" s="25"/>
      <c r="N7" s="25"/>
      <c r="O7" s="25"/>
      <c r="P7" s="25"/>
      <c r="Q7" s="25"/>
      <c r="R7" s="25"/>
    </row>
    <row r="8" spans="1:18" ht="39.950000000000003" customHeight="1">
      <c r="A8" s="25"/>
      <c r="B8" s="100" t="s">
        <v>257</v>
      </c>
      <c r="C8" s="100" t="s">
        <v>258</v>
      </c>
      <c r="D8" s="30"/>
      <c r="E8" s="30"/>
      <c r="F8" s="30"/>
      <c r="G8" s="30"/>
      <c r="H8" s="25"/>
      <c r="I8" s="25"/>
      <c r="J8" s="25"/>
      <c r="K8" s="25"/>
      <c r="L8" s="25"/>
      <c r="M8" s="25"/>
      <c r="N8" s="25"/>
      <c r="O8" s="25"/>
      <c r="P8" s="25"/>
      <c r="Q8" s="25"/>
      <c r="R8" s="25"/>
    </row>
    <row r="9" spans="1:18" ht="39.950000000000003" customHeight="1">
      <c r="A9" s="25"/>
      <c r="B9" s="100" t="s">
        <v>259</v>
      </c>
      <c r="C9" s="100" t="s">
        <v>260</v>
      </c>
      <c r="D9" s="29"/>
      <c r="E9" s="30"/>
      <c r="F9" s="30"/>
      <c r="G9" s="25"/>
      <c r="H9" s="25"/>
      <c r="I9" s="25"/>
      <c r="J9" s="25"/>
      <c r="K9" s="25"/>
      <c r="L9" s="25"/>
      <c r="M9" s="25"/>
      <c r="N9" s="25"/>
      <c r="O9" s="25"/>
      <c r="P9" s="25"/>
      <c r="Q9" s="25"/>
      <c r="R9" s="25"/>
    </row>
    <row r="10" spans="1:18" ht="23.25" customHeight="1">
      <c r="A10" s="25"/>
      <c r="B10" t="s">
        <v>261</v>
      </c>
      <c r="D10" s="95"/>
      <c r="E10" s="95"/>
      <c r="F10" s="95"/>
      <c r="G10" s="96"/>
      <c r="H10" s="25"/>
      <c r="I10" s="25"/>
      <c r="J10" s="25"/>
      <c r="K10" s="25"/>
      <c r="L10" s="25"/>
      <c r="M10" s="25"/>
      <c r="N10" s="25"/>
      <c r="O10" s="25"/>
      <c r="P10" s="25"/>
      <c r="Q10" s="25"/>
      <c r="R10" s="25"/>
    </row>
    <row r="11" spans="1:18">
      <c r="A11" s="25"/>
      <c r="B11" s="103" t="s">
        <v>262</v>
      </c>
      <c r="D11" s="25"/>
      <c r="E11" s="25"/>
      <c r="F11" s="25"/>
      <c r="G11" s="25"/>
      <c r="H11" s="25"/>
      <c r="I11" s="25"/>
      <c r="J11" s="25"/>
      <c r="K11" s="25"/>
      <c r="L11" s="25"/>
      <c r="M11" s="25"/>
      <c r="N11" s="25"/>
      <c r="O11" s="25"/>
      <c r="P11" s="25"/>
      <c r="Q11" s="25"/>
      <c r="R11" s="25"/>
    </row>
    <row r="12" spans="1:18">
      <c r="A12" s="25"/>
      <c r="D12" s="25"/>
      <c r="E12" s="25"/>
      <c r="F12" s="25"/>
      <c r="G12" s="25"/>
      <c r="H12" s="25"/>
      <c r="I12" s="25"/>
      <c r="J12" s="25"/>
      <c r="K12" s="25"/>
      <c r="L12" s="25"/>
      <c r="M12" s="25"/>
      <c r="N12" s="25"/>
      <c r="O12" s="25"/>
      <c r="P12" s="25"/>
      <c r="Q12" s="25"/>
      <c r="R12" s="25"/>
    </row>
    <row r="13" spans="1:18" ht="12.75" customHeight="1">
      <c r="A13" s="25"/>
      <c r="B13" s="99" t="s">
        <v>263</v>
      </c>
      <c r="D13" s="97"/>
      <c r="E13" s="97"/>
      <c r="F13" s="97"/>
      <c r="G13" s="98"/>
      <c r="H13" s="25"/>
      <c r="I13" s="25"/>
      <c r="J13" s="25"/>
      <c r="K13" s="25"/>
      <c r="L13" s="25"/>
      <c r="M13" s="25"/>
      <c r="N13" s="25"/>
      <c r="O13" s="25"/>
      <c r="P13" s="25"/>
      <c r="Q13" s="25"/>
      <c r="R13" s="25"/>
    </row>
    <row r="14" spans="1:18" ht="14.25" customHeight="1">
      <c r="A14" s="25"/>
      <c r="B14" t="s">
        <v>264</v>
      </c>
      <c r="D14" s="97"/>
      <c r="E14" s="97"/>
      <c r="F14" s="97"/>
      <c r="G14" s="98"/>
      <c r="H14" s="25"/>
      <c r="I14" s="25"/>
      <c r="J14" s="25"/>
      <c r="K14" s="25"/>
      <c r="L14" s="25"/>
      <c r="M14" s="25"/>
      <c r="N14" s="25"/>
      <c r="O14" s="25"/>
      <c r="P14" s="25"/>
      <c r="Q14" s="25"/>
      <c r="R14" s="25"/>
    </row>
    <row r="15" spans="1:18" ht="15">
      <c r="A15" s="25"/>
      <c r="D15" s="26"/>
      <c r="E15" s="26"/>
      <c r="F15" s="26"/>
      <c r="G15" s="40"/>
      <c r="H15" s="25"/>
      <c r="I15" s="25"/>
      <c r="J15" s="25"/>
      <c r="K15" s="25"/>
      <c r="L15" s="25"/>
      <c r="M15" s="25"/>
      <c r="N15" s="25"/>
      <c r="O15" s="25"/>
      <c r="P15" s="25"/>
      <c r="Q15" s="25"/>
      <c r="R15" s="25"/>
    </row>
    <row r="16" spans="1:18" ht="15">
      <c r="A16" s="25"/>
      <c r="B16" s="99" t="s">
        <v>265</v>
      </c>
      <c r="D16" s="26"/>
      <c r="E16" s="26"/>
      <c r="F16" s="26"/>
      <c r="G16" s="40"/>
      <c r="H16" s="25"/>
      <c r="I16" s="25"/>
      <c r="J16" s="25"/>
      <c r="K16" s="25"/>
      <c r="L16" s="25"/>
      <c r="M16" s="25"/>
      <c r="N16" s="25"/>
      <c r="O16" s="25"/>
      <c r="P16" s="25"/>
      <c r="Q16" s="25"/>
      <c r="R16" s="25"/>
    </row>
    <row r="17" spans="1:18" ht="15">
      <c r="A17" s="25"/>
      <c r="B17" t="s">
        <v>266</v>
      </c>
      <c r="D17" s="26"/>
      <c r="E17" s="26"/>
      <c r="F17" s="26"/>
      <c r="G17" s="40"/>
      <c r="H17" s="25"/>
      <c r="I17" s="25"/>
      <c r="J17" s="25"/>
      <c r="K17" s="25"/>
      <c r="L17" s="25"/>
      <c r="M17" s="25"/>
      <c r="N17" s="25"/>
      <c r="O17" s="25"/>
      <c r="P17" s="25"/>
      <c r="Q17" s="25"/>
      <c r="R17" s="25"/>
    </row>
    <row r="18" spans="1:18" ht="15" customHeight="1">
      <c r="A18" s="25"/>
      <c r="B18" t="s">
        <v>267</v>
      </c>
      <c r="D18" s="95"/>
      <c r="E18" s="95"/>
      <c r="F18" s="95"/>
      <c r="G18" s="98"/>
      <c r="H18" s="25"/>
      <c r="I18" s="25"/>
      <c r="J18" s="25"/>
      <c r="K18" s="25"/>
      <c r="L18" s="25"/>
      <c r="M18" s="25"/>
      <c r="N18" s="25"/>
      <c r="O18" s="25"/>
      <c r="P18" s="25"/>
      <c r="Q18" s="25"/>
      <c r="R18" s="25"/>
    </row>
    <row r="19" spans="1:18" ht="13.5" customHeight="1">
      <c r="A19" s="25"/>
      <c r="B19" t="s">
        <v>268</v>
      </c>
      <c r="D19" s="95"/>
      <c r="E19" s="95"/>
      <c r="F19" s="95"/>
      <c r="G19" s="98"/>
      <c r="H19" s="25"/>
      <c r="I19" s="25"/>
      <c r="J19" s="25"/>
      <c r="K19" s="25"/>
      <c r="L19" s="25"/>
      <c r="M19" s="25"/>
      <c r="N19" s="25"/>
      <c r="O19" s="25"/>
      <c r="P19" s="25"/>
      <c r="Q19" s="25"/>
      <c r="R19" s="25"/>
    </row>
    <row r="20" spans="1:18" ht="15">
      <c r="A20" s="25"/>
      <c r="B20" t="s">
        <v>269</v>
      </c>
      <c r="D20" s="26"/>
      <c r="E20" s="26"/>
      <c r="F20" s="26"/>
      <c r="G20" s="40"/>
      <c r="H20" s="25"/>
      <c r="I20" s="25"/>
      <c r="J20" s="25"/>
      <c r="K20" s="25"/>
      <c r="L20" s="25"/>
      <c r="M20" s="25"/>
      <c r="N20" s="25"/>
      <c r="O20" s="25"/>
      <c r="P20" s="25"/>
      <c r="Q20" s="25"/>
      <c r="R20" s="25"/>
    </row>
    <row r="21" spans="1:18" ht="15" customHeight="1">
      <c r="A21" s="25"/>
      <c r="B21" t="s">
        <v>270</v>
      </c>
      <c r="D21" s="95"/>
      <c r="E21" s="95"/>
      <c r="F21" s="95"/>
      <c r="G21" s="98"/>
      <c r="H21" s="25"/>
      <c r="I21" s="25"/>
      <c r="J21" s="25"/>
      <c r="K21" s="25"/>
      <c r="L21" s="25"/>
      <c r="M21" s="25"/>
      <c r="N21" s="25"/>
      <c r="O21" s="25"/>
      <c r="P21" s="25"/>
      <c r="Q21" s="25"/>
      <c r="R21" s="25"/>
    </row>
    <row r="22" spans="1:18" ht="13.5" customHeight="1">
      <c r="A22" s="25"/>
      <c r="B22" t="s">
        <v>271</v>
      </c>
      <c r="D22" s="95"/>
      <c r="E22" s="95"/>
      <c r="F22" s="95"/>
      <c r="G22" s="98"/>
      <c r="H22" s="25"/>
      <c r="I22" s="25"/>
      <c r="J22" s="25"/>
      <c r="K22" s="25"/>
      <c r="L22" s="25"/>
      <c r="M22" s="25"/>
      <c r="N22" s="25"/>
      <c r="O22" s="25"/>
      <c r="P22" s="25"/>
      <c r="Q22" s="25"/>
      <c r="R22" s="25"/>
    </row>
    <row r="23" spans="1:18" ht="15">
      <c r="A23" s="25"/>
      <c r="B23" t="s">
        <v>272</v>
      </c>
      <c r="D23" s="26"/>
      <c r="E23" s="26"/>
      <c r="F23" s="26"/>
      <c r="G23" s="40"/>
      <c r="H23" s="25"/>
      <c r="I23" s="25"/>
      <c r="J23" s="25"/>
      <c r="K23" s="25"/>
      <c r="L23" s="25"/>
      <c r="M23" s="25"/>
      <c r="N23" s="25"/>
      <c r="O23" s="25"/>
      <c r="P23" s="25"/>
      <c r="Q23" s="25"/>
      <c r="R23" s="25"/>
    </row>
    <row r="24" spans="1:18">
      <c r="A24" s="25"/>
      <c r="B24" t="s">
        <v>273</v>
      </c>
      <c r="D24" s="25"/>
      <c r="E24" s="25"/>
      <c r="F24" s="25"/>
      <c r="G24" s="25"/>
      <c r="H24" s="29"/>
      <c r="I24" s="25"/>
      <c r="J24" s="25"/>
      <c r="K24" s="25"/>
      <c r="L24" s="25"/>
      <c r="M24" s="25"/>
      <c r="N24" s="25"/>
      <c r="O24" s="25"/>
      <c r="P24" s="25"/>
      <c r="Q24" s="25"/>
      <c r="R24" s="25"/>
    </row>
    <row r="25" spans="1:18">
      <c r="A25" s="25"/>
      <c r="D25" s="25"/>
      <c r="E25" s="25"/>
      <c r="F25" s="25"/>
      <c r="G25" s="25"/>
      <c r="H25" s="29"/>
      <c r="I25" s="30"/>
      <c r="J25" s="30"/>
      <c r="K25" s="25"/>
      <c r="L25" s="25"/>
      <c r="M25" s="25"/>
      <c r="N25" s="25"/>
      <c r="O25" s="25"/>
      <c r="P25" s="25"/>
      <c r="Q25" s="25"/>
      <c r="R25" s="25"/>
    </row>
    <row r="26" spans="1:18" ht="24.95" customHeight="1">
      <c r="B26" s="102">
        <v>30</v>
      </c>
      <c r="C26" s="100" t="s">
        <v>274</v>
      </c>
      <c r="D26" s="25"/>
      <c r="E26" s="25"/>
      <c r="F26" s="25"/>
      <c r="G26" s="25"/>
      <c r="H26" s="29"/>
      <c r="I26" s="30"/>
      <c r="J26" s="30"/>
      <c r="K26" s="25"/>
      <c r="L26" s="25"/>
      <c r="M26" s="25"/>
      <c r="N26" s="25"/>
      <c r="O26" s="25"/>
      <c r="P26" s="25"/>
      <c r="Q26" s="25"/>
      <c r="R26" s="25"/>
    </row>
    <row r="27" spans="1:18" ht="24.95" customHeight="1">
      <c r="B27" s="102">
        <v>60</v>
      </c>
      <c r="C27" s="100" t="s">
        <v>275</v>
      </c>
      <c r="D27" s="25"/>
      <c r="E27" s="25"/>
      <c r="F27" s="25"/>
      <c r="G27" s="25"/>
      <c r="H27" s="29"/>
      <c r="I27" s="30"/>
      <c r="J27" s="30"/>
      <c r="K27" s="25"/>
      <c r="L27" s="25"/>
      <c r="M27" s="25"/>
      <c r="N27" s="25"/>
      <c r="O27" s="25"/>
      <c r="P27" s="25"/>
      <c r="Q27" s="25"/>
      <c r="R27" s="25"/>
    </row>
    <row r="28" spans="1:18">
      <c r="D28" s="25"/>
      <c r="E28" s="25"/>
      <c r="F28" s="25"/>
      <c r="G28" s="25"/>
      <c r="H28" s="29"/>
      <c r="I28" s="25"/>
      <c r="J28" s="25"/>
      <c r="K28" s="25"/>
      <c r="L28" s="25"/>
      <c r="M28" s="25"/>
      <c r="N28" s="25"/>
      <c r="O28" s="25"/>
      <c r="P28" s="25"/>
      <c r="Q28" s="25"/>
      <c r="R28" s="25"/>
    </row>
    <row r="29" spans="1:18">
      <c r="B29" t="s">
        <v>276</v>
      </c>
      <c r="D29" s="25"/>
      <c r="E29" s="25"/>
      <c r="F29" s="25"/>
      <c r="G29" s="25"/>
      <c r="H29" s="29"/>
      <c r="I29" s="25"/>
      <c r="J29" s="25"/>
      <c r="K29" s="25"/>
      <c r="L29" s="25"/>
      <c r="M29" s="25"/>
      <c r="N29" s="25"/>
      <c r="O29" s="25"/>
      <c r="P29" s="25"/>
      <c r="Q29" s="25"/>
      <c r="R29" s="25"/>
    </row>
    <row r="30" spans="1:18">
      <c r="D30" s="25"/>
      <c r="E30" s="25"/>
      <c r="F30" s="25"/>
      <c r="G30" s="25"/>
      <c r="H30" s="29"/>
      <c r="I30" s="25"/>
      <c r="J30" s="25"/>
      <c r="K30" s="25"/>
      <c r="L30" s="25"/>
      <c r="M30" s="25"/>
      <c r="N30" s="25"/>
      <c r="O30" s="25"/>
      <c r="P30" s="25"/>
      <c r="Q30" s="25"/>
      <c r="R30" s="25"/>
    </row>
    <row r="31" spans="1:18">
      <c r="B31" s="99" t="s">
        <v>277</v>
      </c>
      <c r="D31" s="25"/>
      <c r="E31" s="25"/>
      <c r="F31" s="25"/>
      <c r="G31" s="25"/>
      <c r="H31" s="29"/>
      <c r="I31" s="25"/>
      <c r="J31" s="25"/>
      <c r="K31" s="25"/>
      <c r="L31" s="25"/>
      <c r="M31" s="25"/>
      <c r="N31" s="25"/>
      <c r="O31" s="25"/>
      <c r="P31" s="25"/>
      <c r="Q31" s="25"/>
      <c r="R31" s="25"/>
    </row>
    <row r="32" spans="1:18">
      <c r="B32" t="s">
        <v>278</v>
      </c>
      <c r="D32" s="25"/>
      <c r="E32" s="25"/>
      <c r="F32" s="25"/>
      <c r="G32" s="25"/>
      <c r="H32" s="29"/>
      <c r="I32" s="25"/>
      <c r="J32" s="25"/>
      <c r="K32" s="25"/>
      <c r="L32" s="25"/>
      <c r="M32" s="25"/>
      <c r="N32" s="25"/>
      <c r="O32" s="25"/>
      <c r="P32" s="25"/>
      <c r="Q32" s="25"/>
      <c r="R32" s="25"/>
    </row>
    <row r="33" spans="2:18" ht="15.75">
      <c r="B33" t="s">
        <v>279</v>
      </c>
      <c r="D33" s="25"/>
      <c r="E33" s="25"/>
      <c r="F33" s="25"/>
      <c r="G33" s="25"/>
      <c r="H33" s="25"/>
      <c r="I33" s="25"/>
      <c r="J33" s="25"/>
      <c r="K33" s="25"/>
      <c r="L33" s="25"/>
      <c r="M33" s="25"/>
      <c r="N33" s="25"/>
      <c r="O33" s="25"/>
      <c r="P33" s="25"/>
      <c r="Q33" s="25"/>
      <c r="R33" s="25"/>
    </row>
    <row r="34" spans="2:18">
      <c r="D34" s="25"/>
      <c r="E34" s="25"/>
      <c r="F34" s="25"/>
      <c r="G34" s="25"/>
      <c r="H34" s="25"/>
      <c r="I34" s="25"/>
      <c r="J34" s="25"/>
      <c r="K34" s="25"/>
      <c r="L34" s="25"/>
      <c r="M34" s="25"/>
      <c r="N34" s="25"/>
      <c r="O34" s="25"/>
      <c r="P34" s="25"/>
      <c r="Q34" s="25"/>
      <c r="R34" s="25"/>
    </row>
    <row r="35" spans="2:18" ht="30" customHeight="1">
      <c r="B35" s="101" t="s">
        <v>280</v>
      </c>
      <c r="C35" s="101" t="s">
        <v>281</v>
      </c>
      <c r="D35" s="25"/>
      <c r="E35" s="25"/>
      <c r="F35" s="25"/>
      <c r="G35" s="25"/>
      <c r="H35" s="25"/>
      <c r="I35" s="25"/>
      <c r="J35" s="25"/>
      <c r="K35" s="25"/>
      <c r="L35" s="25"/>
      <c r="M35" s="25"/>
      <c r="N35" s="25"/>
      <c r="O35" s="25"/>
      <c r="P35" s="25"/>
      <c r="Q35" s="25"/>
      <c r="R35" s="25"/>
    </row>
    <row r="36" spans="2:18" ht="18" customHeight="1">
      <c r="B36" s="100" t="s">
        <v>282</v>
      </c>
      <c r="C36" s="102">
        <v>0</v>
      </c>
      <c r="D36" s="25"/>
      <c r="E36" s="25"/>
      <c r="F36" s="25"/>
      <c r="G36" s="25"/>
      <c r="H36" s="25"/>
      <c r="I36" s="25"/>
      <c r="J36" s="25"/>
      <c r="K36" s="25"/>
      <c r="L36" s="25"/>
      <c r="M36" s="25"/>
      <c r="N36" s="25"/>
      <c r="O36" s="25"/>
      <c r="P36" s="25"/>
      <c r="Q36" s="25"/>
      <c r="R36" s="25"/>
    </row>
    <row r="37" spans="2:18" ht="18" customHeight="1">
      <c r="B37" s="100" t="s">
        <v>283</v>
      </c>
      <c r="C37" s="102">
        <v>15</v>
      </c>
      <c r="D37" s="26"/>
      <c r="E37" s="26"/>
      <c r="F37" s="25"/>
      <c r="G37" s="25"/>
      <c r="H37" s="25"/>
      <c r="I37" s="25"/>
      <c r="J37" s="25"/>
      <c r="K37" s="25"/>
      <c r="L37" s="31"/>
      <c r="M37" s="31"/>
      <c r="N37" s="25"/>
      <c r="O37" s="25"/>
      <c r="P37" s="25"/>
      <c r="Q37" s="25"/>
      <c r="R37" s="25"/>
    </row>
    <row r="38" spans="2:18" ht="18" customHeight="1">
      <c r="B38" s="100" t="s">
        <v>284</v>
      </c>
      <c r="C38" s="102">
        <v>20</v>
      </c>
      <c r="D38" s="32"/>
      <c r="E38" s="32"/>
      <c r="F38" s="33"/>
      <c r="G38" s="33"/>
      <c r="H38" s="33"/>
      <c r="I38" s="33"/>
      <c r="J38" s="33"/>
      <c r="K38" s="33"/>
      <c r="L38" s="32"/>
      <c r="M38" s="32"/>
      <c r="N38" s="33"/>
      <c r="O38" s="33"/>
      <c r="P38" s="33"/>
      <c r="Q38" s="33"/>
      <c r="R38" s="25"/>
    </row>
    <row r="39" spans="2:18" ht="18" customHeight="1">
      <c r="B39" s="100" t="s">
        <v>285</v>
      </c>
      <c r="C39" s="102">
        <v>30</v>
      </c>
      <c r="D39" s="29"/>
      <c r="E39" s="29"/>
      <c r="F39" s="34"/>
      <c r="G39" s="34"/>
      <c r="H39" s="34"/>
      <c r="I39" s="34"/>
      <c r="J39" s="34"/>
      <c r="K39" s="34"/>
      <c r="L39" s="29"/>
      <c r="M39" s="29"/>
      <c r="N39" s="34"/>
      <c r="O39" s="34"/>
      <c r="P39" s="30"/>
      <c r="Q39" s="30"/>
      <c r="R39" s="25"/>
    </row>
    <row r="40" spans="2:18" ht="18" customHeight="1">
      <c r="B40" s="100" t="s">
        <v>286</v>
      </c>
      <c r="C40" s="102">
        <v>45</v>
      </c>
      <c r="D40" s="25"/>
      <c r="E40" s="25"/>
      <c r="F40" s="25"/>
      <c r="G40" s="25"/>
      <c r="H40" s="25"/>
      <c r="I40" s="25"/>
      <c r="J40" s="25"/>
      <c r="K40" s="25"/>
      <c r="L40" s="25"/>
      <c r="M40" s="25"/>
      <c r="N40" s="25"/>
      <c r="O40" s="25"/>
      <c r="P40" s="25"/>
      <c r="Q40" s="25"/>
      <c r="R40" s="25"/>
    </row>
    <row r="41" spans="2:18" ht="18" customHeight="1">
      <c r="B41" s="100" t="s">
        <v>287</v>
      </c>
      <c r="C41" s="102">
        <v>60</v>
      </c>
      <c r="D41" s="25"/>
      <c r="E41" s="25"/>
      <c r="F41" s="25"/>
      <c r="G41" s="25"/>
      <c r="H41" s="25"/>
      <c r="I41" s="25"/>
      <c r="J41" s="25"/>
      <c r="K41" s="25"/>
      <c r="L41" s="25"/>
      <c r="M41" s="25"/>
      <c r="N41" s="25"/>
      <c r="O41" s="25"/>
      <c r="P41" s="25"/>
      <c r="Q41" s="25"/>
      <c r="R41" s="25"/>
    </row>
    <row r="42" spans="2:18" ht="18" customHeight="1">
      <c r="B42" s="100" t="s">
        <v>288</v>
      </c>
      <c r="C42" s="102">
        <v>90</v>
      </c>
      <c r="D42" s="30"/>
      <c r="E42" s="30"/>
      <c r="F42" s="30"/>
      <c r="G42" s="30"/>
      <c r="H42" s="30"/>
      <c r="I42" s="30"/>
      <c r="J42" s="30"/>
      <c r="K42" s="30"/>
      <c r="L42" s="30"/>
      <c r="M42" s="30"/>
      <c r="N42" s="30"/>
      <c r="O42" s="30"/>
      <c r="P42" s="30"/>
      <c r="Q42" s="30"/>
      <c r="R42" s="25"/>
    </row>
    <row r="43" spans="2:18" ht="18" customHeight="1">
      <c r="B43" s="100" t="s">
        <v>289</v>
      </c>
      <c r="C43" s="102">
        <v>120</v>
      </c>
      <c r="D43" s="25"/>
      <c r="E43" s="25"/>
      <c r="F43" s="25"/>
      <c r="G43" s="25"/>
      <c r="H43" s="25"/>
      <c r="I43" s="25"/>
      <c r="J43" s="25"/>
      <c r="K43" s="25"/>
      <c r="L43" s="25"/>
      <c r="M43" s="25"/>
      <c r="N43" s="25"/>
      <c r="O43" s="25"/>
      <c r="P43" s="25"/>
      <c r="Q43" s="25"/>
      <c r="R43" s="25"/>
    </row>
    <row r="44" spans="2:18" ht="18" customHeight="1">
      <c r="B44" s="100" t="s">
        <v>290</v>
      </c>
      <c r="C44" s="102">
        <v>180</v>
      </c>
      <c r="D44" s="25"/>
      <c r="E44" s="25"/>
      <c r="F44" s="25"/>
      <c r="G44" s="25"/>
      <c r="H44" s="25"/>
      <c r="I44" s="25"/>
      <c r="J44" s="25"/>
      <c r="K44" s="25"/>
      <c r="L44" s="25"/>
      <c r="M44" s="25"/>
      <c r="N44" s="25"/>
      <c r="O44" s="25"/>
      <c r="P44" s="25"/>
      <c r="Q44" s="25"/>
      <c r="R44" s="25"/>
    </row>
    <row r="45" spans="2:18" ht="18" customHeight="1">
      <c r="B45" s="100" t="s">
        <v>291</v>
      </c>
      <c r="C45" s="102">
        <v>240</v>
      </c>
      <c r="D45" s="25"/>
      <c r="E45" s="25"/>
      <c r="F45" s="25"/>
      <c r="G45" s="25"/>
      <c r="H45" s="25"/>
      <c r="I45" s="25"/>
      <c r="J45" s="25"/>
      <c r="K45" s="25"/>
      <c r="L45" s="25"/>
      <c r="M45" s="25"/>
      <c r="N45" s="25"/>
      <c r="O45" s="25"/>
      <c r="P45" s="25"/>
      <c r="Q45" s="25"/>
      <c r="R45" s="25"/>
    </row>
    <row r="46" spans="2:18">
      <c r="B46" t="s">
        <v>292</v>
      </c>
      <c r="D46" s="25"/>
      <c r="E46" s="25"/>
      <c r="F46" s="25"/>
      <c r="G46" s="25"/>
      <c r="H46" s="25"/>
      <c r="I46" s="25"/>
      <c r="J46" s="25"/>
      <c r="K46" s="25"/>
      <c r="L46" s="25"/>
      <c r="M46" s="25"/>
      <c r="N46" s="25"/>
      <c r="O46" s="25"/>
      <c r="P46" s="25"/>
      <c r="Q46" s="25"/>
      <c r="R46" s="25"/>
    </row>
    <row r="48" spans="2:18">
      <c r="B48" s="99" t="s">
        <v>293</v>
      </c>
    </row>
    <row r="49" spans="2:2">
      <c r="B49" t="s">
        <v>294</v>
      </c>
    </row>
    <row r="50" spans="2:2">
      <c r="B50" t="s">
        <v>295</v>
      </c>
    </row>
  </sheetData>
  <phoneticPr fontId="0" type="noConversion"/>
  <printOptions horizontalCentered="1" verticalCentered="1"/>
  <pageMargins left="0.74803149606299213"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B2:P51"/>
  <sheetViews>
    <sheetView topLeftCell="A9" workbookViewId="0">
      <selection activeCell="G31" sqref="G31"/>
    </sheetView>
  </sheetViews>
  <sheetFormatPr defaultRowHeight="12.75"/>
  <cols>
    <col min="2" max="2" width="11" customWidth="1"/>
    <col min="6" max="6" width="13.7109375" customWidth="1"/>
  </cols>
  <sheetData>
    <row r="2" spans="2:16" ht="18.75" thickBot="1">
      <c r="B2" s="169"/>
      <c r="C2" s="169"/>
      <c r="D2" s="169"/>
      <c r="E2" s="169"/>
      <c r="F2" s="169"/>
    </row>
    <row r="3" spans="2:16" ht="16.5" thickTop="1">
      <c r="B3" s="170" t="s">
        <v>243</v>
      </c>
      <c r="C3" s="171"/>
      <c r="D3" s="171"/>
      <c r="E3" s="171"/>
      <c r="F3" s="172"/>
    </row>
    <row r="4" spans="2:16">
      <c r="B4" s="117"/>
      <c r="C4" s="37"/>
      <c r="D4" s="37"/>
      <c r="E4" s="37"/>
      <c r="F4" s="118"/>
    </row>
    <row r="5" spans="2:16">
      <c r="B5" s="119" t="s">
        <v>247</v>
      </c>
      <c r="C5" s="26"/>
      <c r="D5" s="26"/>
      <c r="E5" s="26"/>
      <c r="F5" s="120"/>
    </row>
    <row r="6" spans="2:16">
      <c r="B6" s="178"/>
      <c r="C6" s="179"/>
      <c r="D6" s="179"/>
      <c r="E6" s="179"/>
      <c r="F6" s="180"/>
    </row>
    <row r="7" spans="2:16">
      <c r="B7" s="178"/>
      <c r="C7" s="179"/>
      <c r="D7" s="179"/>
      <c r="E7" s="179"/>
      <c r="F7" s="180"/>
      <c r="G7" s="25"/>
      <c r="H7" s="25"/>
      <c r="I7" s="25"/>
      <c r="J7" s="25"/>
      <c r="K7" s="25"/>
      <c r="L7" s="25"/>
      <c r="M7" s="25"/>
      <c r="N7" s="25"/>
      <c r="O7" s="25"/>
      <c r="P7" s="25"/>
    </row>
    <row r="8" spans="2:16">
      <c r="B8" s="178"/>
      <c r="C8" s="179"/>
      <c r="D8" s="179"/>
      <c r="E8" s="179"/>
      <c r="F8" s="180"/>
      <c r="G8" s="25"/>
      <c r="H8" s="25"/>
      <c r="I8" s="25"/>
      <c r="J8" s="25"/>
      <c r="K8" s="25"/>
      <c r="L8" s="25"/>
      <c r="M8" s="25"/>
      <c r="N8" s="25"/>
      <c r="O8" s="25"/>
      <c r="P8" s="25"/>
    </row>
    <row r="9" spans="2:16">
      <c r="B9" s="178"/>
      <c r="C9" s="179"/>
      <c r="D9" s="179"/>
      <c r="E9" s="179"/>
      <c r="F9" s="180"/>
      <c r="G9" s="25"/>
      <c r="H9" s="25"/>
      <c r="I9" s="25"/>
      <c r="J9" s="25"/>
      <c r="K9" s="25"/>
      <c r="L9" s="25"/>
      <c r="M9" s="25"/>
      <c r="N9" s="25"/>
      <c r="O9" s="25"/>
      <c r="P9" s="25"/>
    </row>
    <row r="10" spans="2:16" ht="13.5" thickBot="1">
      <c r="B10" s="121"/>
      <c r="C10" s="29"/>
      <c r="D10" s="30"/>
      <c r="E10" s="30"/>
      <c r="F10" s="122"/>
      <c r="G10" s="25"/>
      <c r="H10" s="25"/>
      <c r="I10" s="25"/>
      <c r="J10" s="25"/>
      <c r="K10" s="25"/>
      <c r="L10" s="25"/>
      <c r="M10" s="25"/>
      <c r="N10" s="25"/>
      <c r="O10" s="25"/>
      <c r="P10" s="25"/>
    </row>
    <row r="11" spans="2:16" ht="24.75" customHeight="1" thickBot="1">
      <c r="B11" s="173" t="s">
        <v>242</v>
      </c>
      <c r="C11" s="174"/>
      <c r="D11" s="174"/>
      <c r="E11" s="174"/>
      <c r="F11" s="123">
        <f>'PRIMA PARTE'!E20</f>
        <v>280</v>
      </c>
      <c r="G11" s="25"/>
      <c r="H11" s="25"/>
      <c r="I11" s="25"/>
      <c r="J11" s="25"/>
      <c r="K11" s="25"/>
      <c r="L11" s="25"/>
      <c r="M11" s="25"/>
      <c r="N11" s="25"/>
      <c r="O11" s="25"/>
      <c r="P11" s="25"/>
    </row>
    <row r="12" spans="2:16" ht="13.5" thickBot="1">
      <c r="B12" s="121"/>
      <c r="C12" s="29"/>
      <c r="D12" s="25"/>
      <c r="E12" s="25"/>
      <c r="F12" s="122"/>
      <c r="G12" s="25"/>
      <c r="H12" s="25"/>
      <c r="I12" s="25"/>
      <c r="J12" s="25"/>
      <c r="K12" s="25"/>
      <c r="L12" s="25"/>
      <c r="M12" s="25"/>
      <c r="N12" s="25"/>
      <c r="O12" s="25"/>
      <c r="P12" s="25"/>
    </row>
    <row r="13" spans="2:16" ht="23.25" customHeight="1" thickBot="1">
      <c r="B13" s="175" t="s">
        <v>246</v>
      </c>
      <c r="C13" s="176"/>
      <c r="D13" s="176"/>
      <c r="E13" s="177"/>
      <c r="F13" s="124">
        <f>'PRIMA PARTE'!E18</f>
        <v>1431.4285714285713</v>
      </c>
      <c r="G13" s="25"/>
      <c r="H13" s="25"/>
      <c r="I13" s="25"/>
      <c r="J13" s="25"/>
      <c r="K13" s="25"/>
      <c r="L13" s="25"/>
      <c r="M13" s="25"/>
      <c r="N13" s="25"/>
      <c r="O13" s="25"/>
      <c r="P13" s="25"/>
    </row>
    <row r="14" spans="2:16">
      <c r="B14" s="121"/>
      <c r="C14" s="25"/>
      <c r="D14" s="25"/>
      <c r="E14" s="25"/>
      <c r="F14" s="122"/>
      <c r="G14" s="25"/>
      <c r="H14" s="25"/>
      <c r="I14" s="25"/>
      <c r="J14" s="25"/>
      <c r="K14" s="25"/>
      <c r="L14" s="25"/>
      <c r="M14" s="25"/>
      <c r="N14" s="25"/>
      <c r="O14" s="25"/>
      <c r="P14" s="25"/>
    </row>
    <row r="15" spans="2:16" ht="13.5" thickBot="1">
      <c r="B15" s="121"/>
      <c r="C15" s="25"/>
      <c r="D15" s="25"/>
      <c r="E15" s="25"/>
      <c r="F15" s="122"/>
      <c r="G15" s="25"/>
      <c r="H15" s="25"/>
      <c r="I15" s="25"/>
      <c r="J15" s="25"/>
      <c r="K15" s="25"/>
      <c r="L15" s="25"/>
      <c r="M15" s="25"/>
      <c r="N15" s="25"/>
      <c r="O15" s="25"/>
      <c r="P15" s="25"/>
    </row>
    <row r="16" spans="2:16">
      <c r="B16" s="165" t="s">
        <v>241</v>
      </c>
      <c r="C16" s="166"/>
      <c r="D16" s="166"/>
      <c r="E16" s="166"/>
      <c r="F16" s="157">
        <f>PRODUCT('SECONDA PARTE'!D7,'SECONDA PARTE'!H19,'SECONDA PARTE'!B38,'PRIMA PARTE'!E18)</f>
        <v>876.03428571428583</v>
      </c>
      <c r="G16" s="25"/>
      <c r="H16" s="25"/>
      <c r="I16" s="25"/>
      <c r="J16" s="25"/>
      <c r="K16" s="25"/>
      <c r="L16" s="25"/>
      <c r="M16" s="25"/>
      <c r="N16" s="25"/>
      <c r="O16" s="25"/>
      <c r="P16" s="25"/>
    </row>
    <row r="17" spans="2:16" ht="14.25" thickBot="1">
      <c r="B17" s="167" t="s">
        <v>248</v>
      </c>
      <c r="C17" s="168"/>
      <c r="D17" s="168"/>
      <c r="E17" s="168"/>
      <c r="F17" s="158"/>
      <c r="G17" s="25"/>
      <c r="H17" s="25"/>
      <c r="I17" s="25"/>
      <c r="J17" s="25"/>
      <c r="K17" s="25"/>
      <c r="L17" s="25"/>
      <c r="M17" s="25"/>
      <c r="N17" s="25"/>
      <c r="O17" s="25"/>
      <c r="P17" s="25"/>
    </row>
    <row r="18" spans="2:16" ht="15">
      <c r="B18" s="121"/>
      <c r="C18" s="26"/>
      <c r="D18" s="26"/>
      <c r="E18" s="26"/>
      <c r="F18" s="125"/>
      <c r="G18" s="25"/>
      <c r="H18" s="25"/>
      <c r="I18" s="25"/>
      <c r="J18" s="25"/>
      <c r="K18" s="25"/>
      <c r="L18" s="25"/>
      <c r="M18" s="25"/>
      <c r="N18" s="25"/>
      <c r="O18" s="25"/>
      <c r="P18" s="25"/>
    </row>
    <row r="19" spans="2:16" ht="15">
      <c r="B19" s="121"/>
      <c r="C19" s="26"/>
      <c r="D19" s="26"/>
      <c r="E19" s="26"/>
      <c r="F19" s="125"/>
      <c r="G19" s="25"/>
      <c r="H19" s="25"/>
      <c r="I19" s="25"/>
      <c r="J19" s="25"/>
      <c r="K19" s="25"/>
      <c r="L19" s="25"/>
      <c r="M19" s="25"/>
      <c r="N19" s="25"/>
      <c r="O19" s="25"/>
      <c r="P19" s="25"/>
    </row>
    <row r="20" spans="2:16" ht="15.75" thickBot="1">
      <c r="B20" s="121"/>
      <c r="C20" s="26"/>
      <c r="D20" s="26"/>
      <c r="E20" s="26"/>
      <c r="F20" s="125"/>
      <c r="G20" s="25"/>
      <c r="H20" s="25"/>
      <c r="I20" s="25"/>
      <c r="J20" s="25"/>
      <c r="K20" s="25"/>
      <c r="L20" s="25"/>
      <c r="M20" s="25"/>
      <c r="N20" s="25"/>
      <c r="O20" s="25"/>
      <c r="P20" s="25"/>
    </row>
    <row r="21" spans="2:16" ht="15" customHeight="1">
      <c r="B21" s="159" t="s">
        <v>245</v>
      </c>
      <c r="C21" s="160"/>
      <c r="D21" s="160"/>
      <c r="E21" s="161"/>
      <c r="F21" s="157" t="s">
        <v>206</v>
      </c>
      <c r="G21" s="25"/>
      <c r="H21" s="25"/>
      <c r="I21" s="25"/>
      <c r="J21" s="25"/>
      <c r="K21" s="25"/>
      <c r="L21" s="25"/>
      <c r="M21" s="25"/>
      <c r="N21" s="25"/>
      <c r="O21" s="25"/>
      <c r="P21" s="25"/>
    </row>
    <row r="22" spans="2:16" ht="13.5" thickBot="1">
      <c r="B22" s="162"/>
      <c r="C22" s="163"/>
      <c r="D22" s="163"/>
      <c r="E22" s="164"/>
      <c r="F22" s="158"/>
      <c r="G22" s="25"/>
      <c r="H22" s="25"/>
      <c r="I22" s="25"/>
      <c r="J22" s="25"/>
      <c r="K22" s="25"/>
      <c r="L22" s="25"/>
      <c r="M22" s="25"/>
      <c r="N22" s="25"/>
      <c r="O22" s="25"/>
      <c r="P22" s="25"/>
    </row>
    <row r="23" spans="2:16" ht="15.75" thickBot="1">
      <c r="B23" s="121"/>
      <c r="C23" s="26"/>
      <c r="D23" s="26"/>
      <c r="E23" s="26"/>
      <c r="F23" s="125"/>
      <c r="G23" s="25"/>
      <c r="H23" s="25"/>
      <c r="I23" s="25"/>
      <c r="J23" s="25"/>
      <c r="K23" s="25"/>
      <c r="L23" s="25"/>
      <c r="M23" s="25"/>
      <c r="N23" s="25"/>
      <c r="O23" s="25"/>
      <c r="P23" s="25"/>
    </row>
    <row r="24" spans="2:16" ht="15" customHeight="1">
      <c r="B24" s="159" t="s">
        <v>244</v>
      </c>
      <c r="C24" s="160"/>
      <c r="D24" s="160"/>
      <c r="E24" s="160"/>
      <c r="F24" s="157">
        <v>60</v>
      </c>
      <c r="G24" s="25"/>
      <c r="H24" s="25"/>
      <c r="I24" s="25"/>
      <c r="J24" s="25"/>
      <c r="K24" s="25"/>
      <c r="L24" s="25"/>
      <c r="M24" s="25"/>
      <c r="N24" s="25"/>
      <c r="O24" s="25"/>
      <c r="P24" s="25"/>
    </row>
    <row r="25" spans="2:16" ht="13.5" thickBot="1">
      <c r="B25" s="162"/>
      <c r="C25" s="163"/>
      <c r="D25" s="163"/>
      <c r="E25" s="163"/>
      <c r="F25" s="158"/>
      <c r="G25" s="25"/>
      <c r="H25" s="25"/>
      <c r="I25" s="25"/>
      <c r="J25" s="25"/>
      <c r="K25" s="25"/>
      <c r="L25" s="25"/>
      <c r="M25" s="25"/>
      <c r="N25" s="25"/>
      <c r="O25" s="25"/>
      <c r="P25" s="25"/>
    </row>
    <row r="26" spans="2:16" ht="13.5" thickBot="1">
      <c r="B26" s="126"/>
      <c r="C26" s="127"/>
      <c r="D26" s="127"/>
      <c r="E26" s="127"/>
      <c r="F26" s="128"/>
      <c r="G26" s="30"/>
      <c r="H26" s="30"/>
      <c r="I26" s="25"/>
      <c r="J26" s="25"/>
      <c r="K26" s="25"/>
      <c r="L26" s="25"/>
      <c r="M26" s="25"/>
      <c r="N26" s="25"/>
      <c r="O26" s="25"/>
      <c r="P26" s="25"/>
    </row>
    <row r="27" spans="2:16" ht="13.5" thickTop="1">
      <c r="B27" s="25"/>
      <c r="C27" s="25"/>
      <c r="D27" s="25"/>
      <c r="E27" s="25"/>
      <c r="F27" s="25"/>
      <c r="G27" s="30"/>
      <c r="H27" s="30"/>
      <c r="I27" s="25"/>
      <c r="J27" s="25"/>
      <c r="K27" s="25"/>
      <c r="L27" s="25"/>
      <c r="M27" s="25"/>
      <c r="N27" s="25"/>
      <c r="O27" s="25"/>
      <c r="P27" s="25"/>
    </row>
    <row r="28" spans="2:16">
      <c r="B28" s="25"/>
      <c r="C28" s="25"/>
      <c r="D28" s="25"/>
      <c r="E28" s="25"/>
      <c r="F28" s="25"/>
      <c r="G28" s="25"/>
      <c r="H28" s="25"/>
      <c r="I28" s="25"/>
      <c r="J28" s="25"/>
      <c r="K28" s="25"/>
      <c r="L28" s="25"/>
      <c r="M28" s="25"/>
      <c r="N28" s="25"/>
      <c r="O28" s="25"/>
      <c r="P28" s="25"/>
    </row>
    <row r="29" spans="2:16">
      <c r="B29" s="25"/>
      <c r="C29" s="25"/>
      <c r="D29" s="25"/>
      <c r="E29" s="25"/>
      <c r="F29" s="25"/>
      <c r="G29" s="25"/>
      <c r="H29" s="25"/>
      <c r="I29" s="25"/>
      <c r="J29" s="25"/>
      <c r="K29" s="25"/>
      <c r="L29" s="25"/>
      <c r="M29" s="25"/>
      <c r="N29" s="25"/>
      <c r="O29" s="25"/>
      <c r="P29" s="25"/>
    </row>
    <row r="30" spans="2:16">
      <c r="B30" s="25"/>
      <c r="C30" s="25"/>
      <c r="D30" s="25"/>
      <c r="E30" s="25"/>
      <c r="F30" s="25"/>
      <c r="G30" s="25"/>
      <c r="H30" s="25"/>
      <c r="I30" s="25"/>
      <c r="J30" s="25"/>
      <c r="K30" s="25"/>
      <c r="L30" s="25"/>
      <c r="M30" s="25"/>
      <c r="N30" s="25"/>
      <c r="O30" s="25"/>
      <c r="P30" s="25"/>
    </row>
    <row r="31" spans="2:16">
      <c r="B31" s="25"/>
      <c r="C31" s="25"/>
      <c r="D31" s="25"/>
      <c r="E31" s="25"/>
      <c r="F31" s="25"/>
      <c r="G31" s="25"/>
      <c r="H31" s="25"/>
      <c r="I31" s="25"/>
      <c r="J31" s="25"/>
      <c r="K31" s="25"/>
      <c r="L31" s="25"/>
      <c r="M31" s="25"/>
      <c r="N31" s="25"/>
      <c r="O31" s="25"/>
      <c r="P31" s="25"/>
    </row>
    <row r="32" spans="2:16">
      <c r="B32" s="25"/>
      <c r="C32" s="25"/>
      <c r="D32" s="25"/>
      <c r="E32" s="25"/>
      <c r="F32" s="25"/>
      <c r="G32" s="25"/>
      <c r="H32" s="25"/>
      <c r="I32" s="25"/>
      <c r="J32" s="25"/>
      <c r="K32" s="25"/>
      <c r="L32" s="25"/>
      <c r="M32" s="25"/>
      <c r="N32" s="25"/>
      <c r="O32" s="25"/>
      <c r="P32" s="25"/>
    </row>
    <row r="33" spans="2:16">
      <c r="B33" s="25"/>
      <c r="C33" s="25"/>
      <c r="D33" s="25"/>
      <c r="E33" s="25"/>
      <c r="F33" s="25"/>
      <c r="G33" s="25"/>
      <c r="H33" s="25"/>
      <c r="I33" s="25"/>
      <c r="J33" s="25"/>
      <c r="K33" s="25"/>
      <c r="L33" s="25"/>
      <c r="M33" s="25"/>
      <c r="N33" s="25"/>
      <c r="O33" s="25"/>
      <c r="P33" s="25"/>
    </row>
    <row r="34" spans="2:16">
      <c r="B34" s="25"/>
      <c r="C34" s="25"/>
      <c r="D34" s="25"/>
      <c r="E34" s="25"/>
      <c r="F34" s="25"/>
      <c r="G34" s="25"/>
      <c r="H34" s="25"/>
      <c r="I34" s="25"/>
      <c r="J34" s="25"/>
      <c r="K34" s="25"/>
      <c r="L34" s="25"/>
      <c r="M34" s="25"/>
      <c r="N34" s="25"/>
      <c r="O34" s="25"/>
      <c r="P34" s="25"/>
    </row>
    <row r="35" spans="2:16">
      <c r="B35" s="25"/>
      <c r="C35" s="25"/>
      <c r="D35" s="25"/>
      <c r="E35" s="25"/>
      <c r="F35" s="25"/>
      <c r="G35" s="25"/>
      <c r="H35" s="25"/>
      <c r="I35" s="25"/>
      <c r="J35" s="25"/>
      <c r="K35" s="25"/>
      <c r="L35" s="25"/>
      <c r="M35" s="25"/>
      <c r="N35" s="25"/>
      <c r="O35" s="25"/>
      <c r="P35" s="25"/>
    </row>
    <row r="36" spans="2:16">
      <c r="B36" s="25"/>
      <c r="C36" s="25"/>
      <c r="D36" s="25"/>
      <c r="E36" s="25"/>
      <c r="F36" s="25"/>
      <c r="G36" s="25"/>
      <c r="H36" s="25"/>
      <c r="I36" s="25"/>
      <c r="J36" s="25"/>
      <c r="K36" s="25"/>
      <c r="L36" s="25"/>
      <c r="M36" s="25"/>
      <c r="N36" s="25"/>
      <c r="O36" s="25"/>
      <c r="P36" s="25"/>
    </row>
    <row r="37" spans="2:16">
      <c r="B37" s="25"/>
      <c r="C37" s="25"/>
      <c r="D37" s="25"/>
      <c r="E37" s="25"/>
      <c r="F37" s="25"/>
      <c r="G37" s="25"/>
      <c r="H37" s="25"/>
      <c r="I37" s="25"/>
      <c r="J37" s="25"/>
      <c r="K37" s="25"/>
      <c r="L37" s="25"/>
      <c r="M37" s="25"/>
      <c r="N37" s="25"/>
      <c r="O37" s="25"/>
      <c r="P37" s="25"/>
    </row>
    <row r="38" spans="2:16">
      <c r="B38" s="25"/>
      <c r="C38" s="25"/>
      <c r="D38" s="25"/>
      <c r="E38" s="25"/>
      <c r="F38" s="25"/>
      <c r="G38" s="25"/>
      <c r="H38" s="25"/>
      <c r="I38" s="25"/>
      <c r="J38" s="25"/>
      <c r="K38" s="25"/>
      <c r="L38" s="25"/>
      <c r="M38" s="25"/>
      <c r="N38" s="25"/>
      <c r="O38" s="25"/>
      <c r="P38" s="25"/>
    </row>
    <row r="39" spans="2:16">
      <c r="B39" s="25"/>
      <c r="C39" s="25"/>
      <c r="D39" s="25"/>
      <c r="E39" s="25"/>
      <c r="F39" s="25"/>
      <c r="G39" s="25"/>
      <c r="H39" s="25"/>
      <c r="I39" s="25"/>
      <c r="J39" s="25"/>
      <c r="K39" s="25"/>
      <c r="L39" s="25"/>
      <c r="M39" s="25"/>
      <c r="N39" s="25"/>
      <c r="O39" s="25"/>
      <c r="P39" s="25"/>
    </row>
    <row r="40" spans="2:16">
      <c r="B40" s="25"/>
      <c r="C40" s="26"/>
      <c r="D40" s="26"/>
      <c r="E40" s="25"/>
      <c r="F40" s="25"/>
      <c r="G40" s="25"/>
      <c r="H40" s="25"/>
      <c r="I40" s="25"/>
      <c r="J40" s="31"/>
      <c r="K40" s="31"/>
      <c r="L40" s="25"/>
      <c r="M40" s="25"/>
      <c r="N40" s="25"/>
      <c r="O40" s="25"/>
      <c r="P40" s="25"/>
    </row>
    <row r="41" spans="2:16">
      <c r="B41" s="25"/>
      <c r="C41" s="32"/>
      <c r="D41" s="32"/>
      <c r="E41" s="33"/>
      <c r="F41" s="33"/>
      <c r="G41" s="33"/>
      <c r="H41" s="33"/>
      <c r="I41" s="33"/>
      <c r="J41" s="32"/>
      <c r="K41" s="32"/>
      <c r="L41" s="33"/>
      <c r="M41" s="33"/>
      <c r="N41" s="33"/>
      <c r="O41" s="33"/>
      <c r="P41" s="25"/>
    </row>
    <row r="42" spans="2:16">
      <c r="B42" s="25"/>
      <c r="C42" s="29"/>
      <c r="D42" s="29"/>
      <c r="E42" s="34"/>
      <c r="F42" s="34"/>
      <c r="G42" s="34"/>
      <c r="H42" s="34"/>
      <c r="I42" s="34"/>
      <c r="J42" s="29"/>
      <c r="K42" s="29"/>
      <c r="L42" s="34"/>
      <c r="M42" s="34"/>
      <c r="N42" s="30"/>
      <c r="O42" s="30"/>
      <c r="P42" s="25"/>
    </row>
    <row r="43" spans="2:16">
      <c r="B43" s="25"/>
      <c r="C43" s="25"/>
      <c r="D43" s="25"/>
      <c r="E43" s="25"/>
      <c r="F43" s="25"/>
      <c r="G43" s="25"/>
      <c r="H43" s="25"/>
      <c r="I43" s="25"/>
      <c r="J43" s="25"/>
      <c r="K43" s="25"/>
      <c r="L43" s="25"/>
      <c r="M43" s="25"/>
      <c r="N43" s="25"/>
      <c r="O43" s="25"/>
      <c r="P43" s="25"/>
    </row>
    <row r="44" spans="2:16">
      <c r="B44" s="25"/>
      <c r="C44" s="25"/>
      <c r="D44" s="25"/>
      <c r="E44" s="25"/>
      <c r="F44" s="25"/>
      <c r="G44" s="25"/>
      <c r="H44" s="25"/>
      <c r="I44" s="25"/>
      <c r="J44" s="25"/>
      <c r="K44" s="25"/>
      <c r="L44" s="25"/>
      <c r="M44" s="25"/>
      <c r="N44" s="25"/>
      <c r="O44" s="25"/>
      <c r="P44" s="25"/>
    </row>
    <row r="45" spans="2:16">
      <c r="B45" s="35"/>
      <c r="C45" s="30"/>
      <c r="D45" s="30"/>
      <c r="E45" s="30"/>
      <c r="F45" s="30"/>
      <c r="G45" s="30"/>
      <c r="H45" s="30"/>
      <c r="I45" s="30"/>
      <c r="J45" s="30"/>
      <c r="K45" s="30"/>
      <c r="L45" s="30"/>
      <c r="M45" s="30"/>
      <c r="N45" s="30"/>
      <c r="O45" s="30"/>
      <c r="P45" s="25"/>
    </row>
    <row r="46" spans="2:16">
      <c r="B46" s="25"/>
      <c r="C46" s="25"/>
      <c r="D46" s="25"/>
      <c r="E46" s="25"/>
      <c r="F46" s="25"/>
      <c r="G46" s="25"/>
      <c r="H46" s="25"/>
      <c r="I46" s="25"/>
      <c r="J46" s="25"/>
      <c r="K46" s="25"/>
      <c r="L46" s="25"/>
      <c r="M46" s="25"/>
      <c r="N46" s="25"/>
      <c r="O46" s="25"/>
      <c r="P46" s="25"/>
    </row>
    <row r="47" spans="2:16">
      <c r="B47" s="25"/>
      <c r="C47" s="25"/>
      <c r="D47" s="25"/>
      <c r="E47" s="25"/>
      <c r="F47" s="25"/>
      <c r="G47" s="25"/>
      <c r="H47" s="25"/>
      <c r="I47" s="25"/>
      <c r="J47" s="25"/>
      <c r="K47" s="25"/>
      <c r="L47" s="25"/>
      <c r="M47" s="25"/>
      <c r="N47" s="25"/>
      <c r="O47" s="25"/>
      <c r="P47" s="25"/>
    </row>
    <row r="48" spans="2:16">
      <c r="B48" s="25"/>
      <c r="C48" s="25"/>
      <c r="D48" s="25"/>
      <c r="E48" s="25"/>
      <c r="F48" s="25"/>
      <c r="G48" s="25"/>
      <c r="H48" s="25"/>
      <c r="I48" s="25"/>
      <c r="J48" s="25"/>
      <c r="K48" s="25"/>
      <c r="L48" s="25"/>
      <c r="M48" s="25"/>
      <c r="N48" s="25"/>
      <c r="O48" s="25"/>
      <c r="P48" s="25"/>
    </row>
    <row r="49" spans="2:16">
      <c r="B49" s="25"/>
      <c r="C49" s="25"/>
      <c r="D49" s="25"/>
      <c r="E49" s="25"/>
      <c r="F49" s="25"/>
      <c r="G49" s="25"/>
      <c r="H49" s="25"/>
      <c r="I49" s="25"/>
      <c r="J49" s="25"/>
      <c r="K49" s="25"/>
      <c r="L49" s="25"/>
      <c r="M49" s="25"/>
      <c r="N49" s="25"/>
      <c r="O49" s="25"/>
      <c r="P49" s="25"/>
    </row>
    <row r="50" spans="2:16">
      <c r="B50" s="25"/>
      <c r="C50" s="25"/>
      <c r="D50" s="25"/>
      <c r="E50" s="25"/>
      <c r="F50" s="25"/>
      <c r="G50" s="25"/>
      <c r="H50" s="25"/>
      <c r="I50" s="25"/>
      <c r="J50" s="25"/>
      <c r="K50" s="25"/>
      <c r="L50" s="25"/>
      <c r="M50" s="25"/>
      <c r="N50" s="25"/>
      <c r="O50" s="25"/>
      <c r="P50" s="25"/>
    </row>
    <row r="51" spans="2:16">
      <c r="B51" s="25"/>
      <c r="C51" s="25"/>
      <c r="D51" s="25"/>
      <c r="E51" s="25"/>
      <c r="F51" s="25"/>
      <c r="G51" s="25"/>
      <c r="H51" s="25"/>
      <c r="I51" s="25"/>
      <c r="J51" s="25"/>
      <c r="K51" s="25"/>
      <c r="L51" s="25"/>
      <c r="M51" s="25"/>
      <c r="N51" s="25"/>
      <c r="O51" s="25"/>
      <c r="P51" s="25"/>
    </row>
  </sheetData>
  <mergeCells count="12">
    <mergeCell ref="B2:F2"/>
    <mergeCell ref="B3:F3"/>
    <mergeCell ref="B11:E11"/>
    <mergeCell ref="B13:E13"/>
    <mergeCell ref="B6:F9"/>
    <mergeCell ref="F21:F22"/>
    <mergeCell ref="B21:E22"/>
    <mergeCell ref="B24:E25"/>
    <mergeCell ref="F24:F25"/>
    <mergeCell ref="B16:E16"/>
    <mergeCell ref="B17:E17"/>
    <mergeCell ref="F16:F17"/>
  </mergeCells>
  <phoneticPr fontId="0" type="noConversion"/>
  <printOptions horizontalCentered="1" verticalCentered="1"/>
  <pageMargins left="0.74803149606299213" right="0.78740157480314965"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R61"/>
  <sheetViews>
    <sheetView workbookViewId="0">
      <selection activeCell="F8" sqref="F8"/>
    </sheetView>
  </sheetViews>
  <sheetFormatPr defaultRowHeight="12.75"/>
  <cols>
    <col min="2" max="2" width="31" customWidth="1"/>
    <col min="3" max="3" width="11" customWidth="1"/>
    <col min="6" max="6" width="11.28515625" customWidth="1"/>
    <col min="7" max="7" width="13.7109375" customWidth="1"/>
    <col min="10" max="10" width="9.5703125" bestFit="1" customWidth="1"/>
    <col min="13" max="13" width="12.42578125" bestFit="1" customWidth="1"/>
  </cols>
  <sheetData>
    <row r="1" spans="1:18" ht="13.5" thickBot="1"/>
    <row r="2" spans="1:18" ht="13.5" thickBot="1">
      <c r="B2" s="105"/>
      <c r="C2" s="114"/>
      <c r="D2" s="115">
        <v>1</v>
      </c>
      <c r="E2" s="115">
        <v>2</v>
      </c>
      <c r="F2" s="115">
        <v>3</v>
      </c>
      <c r="G2" s="115">
        <v>5</v>
      </c>
      <c r="H2" s="115">
        <v>10</v>
      </c>
      <c r="I2" s="115">
        <v>15</v>
      </c>
      <c r="J2" s="115">
        <v>30</v>
      </c>
      <c r="K2" s="115">
        <v>45</v>
      </c>
      <c r="L2" s="115">
        <v>60</v>
      </c>
      <c r="M2" s="115">
        <v>120</v>
      </c>
      <c r="N2" s="115">
        <v>180</v>
      </c>
    </row>
    <row r="3" spans="1:18" ht="15.75" thickBot="1">
      <c r="B3" s="106" t="s">
        <v>315</v>
      </c>
      <c r="C3" s="116">
        <v>0</v>
      </c>
      <c r="D3" s="115"/>
      <c r="E3" s="115"/>
      <c r="F3" s="115"/>
      <c r="G3" s="115"/>
      <c r="H3" s="115"/>
      <c r="I3" s="115"/>
      <c r="J3" s="115"/>
      <c r="K3" s="115"/>
      <c r="L3" s="115"/>
      <c r="M3" s="115"/>
      <c r="N3" s="115"/>
    </row>
    <row r="4" spans="1:18" ht="13.5" thickBot="1">
      <c r="B4" s="107"/>
      <c r="C4" s="109"/>
    </row>
    <row r="7" spans="1:18">
      <c r="A7" s="25"/>
      <c r="B7" s="25"/>
      <c r="C7" s="25"/>
      <c r="D7" s="25"/>
      <c r="E7" s="25"/>
      <c r="F7" s="25"/>
      <c r="G7" s="25"/>
      <c r="H7" s="25"/>
      <c r="I7" s="25"/>
      <c r="J7" s="25"/>
    </row>
    <row r="8" spans="1:18">
      <c r="A8" s="25"/>
      <c r="B8" s="99" t="s">
        <v>296</v>
      </c>
      <c r="D8" s="25"/>
      <c r="E8" s="25"/>
      <c r="F8" s="25"/>
      <c r="G8" s="25"/>
      <c r="H8" s="25"/>
      <c r="I8" s="25"/>
      <c r="J8" s="25"/>
    </row>
    <row r="9" spans="1:18" ht="18">
      <c r="A9" s="25"/>
      <c r="B9" t="s">
        <v>297</v>
      </c>
      <c r="D9" s="93"/>
      <c r="E9" s="93"/>
      <c r="F9" s="93"/>
      <c r="G9" s="93"/>
      <c r="H9" s="93"/>
      <c r="I9" s="25"/>
      <c r="J9" s="25"/>
    </row>
    <row r="10" spans="1:18">
      <c r="A10" s="25"/>
      <c r="B10" t="s">
        <v>298</v>
      </c>
      <c r="D10" s="94"/>
      <c r="E10" s="94"/>
      <c r="F10" s="94"/>
      <c r="G10" s="94"/>
      <c r="H10" s="25"/>
      <c r="I10" s="25"/>
      <c r="J10" s="25"/>
    </row>
    <row r="11" spans="1:18">
      <c r="A11" s="25"/>
      <c r="B11" t="s">
        <v>299</v>
      </c>
      <c r="D11" s="37"/>
      <c r="E11" s="37"/>
      <c r="F11" s="37"/>
      <c r="G11" s="37"/>
      <c r="H11" s="25"/>
      <c r="I11" s="25"/>
      <c r="J11" s="25"/>
    </row>
    <row r="12" spans="1:18">
      <c r="A12" s="25"/>
      <c r="B12" t="s">
        <v>300</v>
      </c>
      <c r="D12" s="26"/>
      <c r="E12" s="26"/>
      <c r="F12" s="26"/>
      <c r="G12" s="26"/>
      <c r="H12" s="25"/>
      <c r="I12" s="25"/>
      <c r="J12" s="25"/>
    </row>
    <row r="13" spans="1:18">
      <c r="A13" s="25"/>
      <c r="B13" t="s">
        <v>301</v>
      </c>
      <c r="D13" s="30"/>
      <c r="E13" s="30"/>
      <c r="F13" s="30"/>
      <c r="G13" s="30"/>
      <c r="H13" s="25"/>
      <c r="I13" s="25"/>
      <c r="J13" s="25"/>
    </row>
    <row r="14" spans="1:18">
      <c r="A14" s="25"/>
      <c r="D14" s="30"/>
      <c r="E14" s="30"/>
      <c r="F14" s="30"/>
      <c r="G14" s="30"/>
      <c r="H14" s="25"/>
      <c r="I14" s="25"/>
      <c r="J14" s="25"/>
      <c r="K14" s="25"/>
      <c r="L14" s="25"/>
      <c r="M14" s="25"/>
      <c r="N14" s="25"/>
      <c r="O14" s="25"/>
      <c r="P14" s="25"/>
      <c r="Q14" s="25"/>
      <c r="R14" s="25"/>
    </row>
    <row r="15" spans="1:18">
      <c r="A15" s="25"/>
      <c r="B15" s="99" t="s">
        <v>302</v>
      </c>
      <c r="D15" s="30"/>
      <c r="E15" s="30"/>
      <c r="F15" s="30"/>
      <c r="G15" s="30"/>
      <c r="H15" s="25"/>
      <c r="I15" s="25"/>
      <c r="J15" s="25"/>
      <c r="K15" s="25"/>
      <c r="L15" s="25"/>
      <c r="M15" s="25"/>
      <c r="N15" s="25"/>
      <c r="O15" s="25"/>
      <c r="P15" s="25"/>
      <c r="Q15" s="25"/>
      <c r="R15" s="25"/>
    </row>
    <row r="16" spans="1:18">
      <c r="A16" s="25"/>
      <c r="B16" t="s">
        <v>303</v>
      </c>
      <c r="D16" s="30"/>
      <c r="E16" s="30"/>
      <c r="F16" s="30"/>
      <c r="G16" s="30"/>
      <c r="H16" s="25"/>
      <c r="I16" s="25"/>
      <c r="J16" s="25"/>
      <c r="K16" s="25"/>
      <c r="L16" s="25"/>
      <c r="M16" s="25"/>
      <c r="N16" s="25"/>
      <c r="O16" s="25"/>
      <c r="P16" s="25"/>
      <c r="Q16" s="25"/>
      <c r="R16" s="25"/>
    </row>
    <row r="17" spans="1:18" ht="14.25">
      <c r="A17" s="25"/>
      <c r="D17" s="29"/>
      <c r="E17" s="30"/>
      <c r="F17" s="30"/>
      <c r="G17" s="112"/>
      <c r="H17" s="25"/>
      <c r="I17" s="25"/>
      <c r="J17" s="25"/>
      <c r="K17" s="25"/>
      <c r="L17" s="25"/>
      <c r="M17" s="25"/>
      <c r="N17" s="25"/>
      <c r="O17" s="25"/>
      <c r="P17" s="25"/>
      <c r="Q17" s="25"/>
      <c r="R17" s="25"/>
    </row>
    <row r="18" spans="1:18" ht="13.5" customHeight="1" thickBot="1">
      <c r="A18" s="25"/>
      <c r="D18" s="97"/>
      <c r="F18" s="111"/>
      <c r="G18" s="113"/>
      <c r="H18" s="25"/>
      <c r="I18" s="25"/>
      <c r="J18" s="25"/>
      <c r="K18" s="25"/>
      <c r="L18" s="25"/>
      <c r="M18" s="25"/>
      <c r="N18" s="25"/>
      <c r="O18" s="25"/>
      <c r="P18" s="25"/>
      <c r="Q18" s="25"/>
      <c r="R18" s="25"/>
    </row>
    <row r="19" spans="1:18" ht="18.75" thickBot="1">
      <c r="A19" s="25"/>
      <c r="D19" s="26"/>
      <c r="E19" s="108" t="s">
        <v>316</v>
      </c>
      <c r="F19" s="110">
        <f>20+345*G18</f>
        <v>20</v>
      </c>
      <c r="G19" s="40"/>
      <c r="H19" s="25"/>
      <c r="I19" s="25"/>
      <c r="J19" s="25"/>
      <c r="K19" s="25"/>
      <c r="L19" s="25"/>
      <c r="M19" s="25"/>
      <c r="N19" s="25"/>
      <c r="O19" s="25"/>
      <c r="P19" s="25"/>
      <c r="Q19" s="25"/>
      <c r="R19" s="25"/>
    </row>
    <row r="20" spans="1:18" ht="15">
      <c r="A20" s="25"/>
      <c r="D20" s="26"/>
      <c r="E20" s="26"/>
      <c r="F20" s="26"/>
      <c r="G20" s="40"/>
      <c r="H20" s="25"/>
      <c r="I20" s="25"/>
      <c r="J20" s="25"/>
      <c r="K20" s="25"/>
      <c r="L20" s="25"/>
      <c r="M20" s="25"/>
      <c r="N20" s="25"/>
      <c r="O20" s="25"/>
      <c r="P20" s="25"/>
      <c r="Q20" s="25"/>
      <c r="R20" s="25"/>
    </row>
    <row r="21" spans="1:18" ht="15.75">
      <c r="A21" s="25"/>
      <c r="B21" s="13" t="s">
        <v>304</v>
      </c>
      <c r="D21" s="26"/>
      <c r="E21" s="26"/>
      <c r="F21" s="36"/>
      <c r="G21" s="40"/>
      <c r="H21" s="25"/>
      <c r="I21" s="25"/>
      <c r="J21" s="25"/>
      <c r="K21" s="25"/>
      <c r="L21" s="25"/>
      <c r="M21" s="25"/>
      <c r="N21" s="25"/>
      <c r="O21" s="25"/>
      <c r="P21" s="25"/>
      <c r="Q21" s="25"/>
      <c r="R21" s="25"/>
    </row>
    <row r="22" spans="1:18" ht="15" customHeight="1">
      <c r="A22" s="25"/>
      <c r="B22" t="s">
        <v>305</v>
      </c>
      <c r="D22" s="95"/>
      <c r="E22" s="95"/>
      <c r="F22" s="95"/>
      <c r="G22" s="98"/>
      <c r="H22" s="25"/>
      <c r="I22" s="25"/>
      <c r="J22" s="25"/>
      <c r="K22" s="25"/>
      <c r="L22" s="25"/>
      <c r="M22" s="25"/>
      <c r="N22" s="25"/>
      <c r="O22" s="25"/>
      <c r="P22" s="25"/>
      <c r="Q22" s="25"/>
      <c r="R22" s="25"/>
    </row>
    <row r="23" spans="1:18" ht="13.5" customHeight="1">
      <c r="A23" s="25"/>
      <c r="D23" s="95"/>
      <c r="E23" s="95"/>
      <c r="F23" s="95"/>
      <c r="G23" s="98"/>
      <c r="H23" s="25"/>
      <c r="I23" s="25"/>
      <c r="J23" s="25"/>
      <c r="K23" s="25"/>
      <c r="L23" s="25"/>
      <c r="M23" s="25"/>
      <c r="N23" s="25"/>
      <c r="O23" s="25"/>
      <c r="P23" s="25"/>
      <c r="Q23" s="25"/>
      <c r="R23" s="25"/>
    </row>
    <row r="24" spans="1:18" ht="15">
      <c r="A24" s="25"/>
      <c r="B24" t="s">
        <v>306</v>
      </c>
      <c r="D24" s="26"/>
      <c r="E24" s="26"/>
      <c r="F24" s="26"/>
      <c r="G24" s="40"/>
      <c r="H24" s="25"/>
      <c r="I24" s="25"/>
      <c r="J24" s="25"/>
      <c r="K24" s="25"/>
      <c r="L24" s="25"/>
      <c r="M24" s="25"/>
      <c r="N24" s="25"/>
      <c r="O24" s="25"/>
      <c r="P24" s="25"/>
      <c r="Q24" s="25"/>
      <c r="R24" s="25"/>
    </row>
    <row r="25" spans="1:18" ht="15">
      <c r="A25" s="25"/>
      <c r="D25" s="26"/>
      <c r="E25" s="26"/>
      <c r="F25" s="26"/>
      <c r="G25" s="40"/>
      <c r="H25" s="25"/>
      <c r="I25" s="25"/>
      <c r="J25" s="25"/>
      <c r="K25" s="25"/>
      <c r="L25" s="25"/>
      <c r="M25" s="25"/>
      <c r="N25" s="25"/>
      <c r="O25" s="25"/>
      <c r="P25" s="25"/>
      <c r="Q25" s="25"/>
      <c r="R25" s="25"/>
    </row>
    <row r="26" spans="1:18" ht="15" customHeight="1">
      <c r="A26" s="25"/>
      <c r="D26" s="95"/>
      <c r="E26" s="95"/>
      <c r="F26" s="95"/>
      <c r="G26" s="98"/>
      <c r="H26" s="25"/>
      <c r="I26" s="25"/>
      <c r="J26" s="25"/>
      <c r="K26" s="25"/>
      <c r="L26" s="25"/>
      <c r="M26" s="25"/>
      <c r="N26" s="25"/>
      <c r="O26" s="25"/>
      <c r="P26" s="25"/>
      <c r="Q26" s="25"/>
      <c r="R26" s="25"/>
    </row>
    <row r="27" spans="1:18" ht="13.5" customHeight="1" thickBot="1">
      <c r="A27" s="25"/>
      <c r="D27" s="95"/>
      <c r="E27" s="95"/>
      <c r="F27" s="95"/>
      <c r="G27" s="98"/>
      <c r="H27" s="25"/>
      <c r="I27" s="25"/>
      <c r="N27" s="25"/>
      <c r="O27" s="25"/>
      <c r="P27" s="25"/>
      <c r="Q27" s="25"/>
      <c r="R27" s="25"/>
    </row>
    <row r="28" spans="1:18" ht="18.75" thickBot="1">
      <c r="A28" s="25"/>
      <c r="D28" s="26"/>
      <c r="E28" s="26"/>
      <c r="F28" s="26"/>
      <c r="G28" s="40"/>
      <c r="H28" s="25"/>
      <c r="I28" s="108" t="s">
        <v>316</v>
      </c>
      <c r="J28" s="129">
        <f>1080*(1-0.325*(2.7183^(-0.167*C3))-0.675*2.7183^(-2.5*C3))+20</f>
        <v>20</v>
      </c>
      <c r="K28" s="25"/>
      <c r="L28" s="25"/>
      <c r="M28" s="25"/>
      <c r="N28" s="25"/>
      <c r="O28" s="25"/>
      <c r="P28" s="25"/>
      <c r="Q28" s="25"/>
      <c r="R28" s="25"/>
    </row>
    <row r="29" spans="1:18">
      <c r="A29" s="25"/>
      <c r="D29" s="25"/>
      <c r="E29" s="25"/>
      <c r="F29" s="25"/>
      <c r="G29" s="25"/>
      <c r="H29" s="29"/>
      <c r="I29" s="25"/>
      <c r="J29" s="25"/>
      <c r="K29" s="25"/>
      <c r="L29" s="25"/>
      <c r="M29" s="25"/>
      <c r="N29" s="25"/>
      <c r="O29" s="25"/>
      <c r="P29" s="25"/>
      <c r="Q29" s="25"/>
      <c r="R29" s="25"/>
    </row>
    <row r="30" spans="1:18">
      <c r="A30" s="25"/>
      <c r="D30" s="25"/>
      <c r="E30" s="25"/>
      <c r="F30" s="25"/>
      <c r="G30" s="25"/>
      <c r="H30" s="29"/>
      <c r="I30" s="25"/>
      <c r="J30" s="25"/>
      <c r="K30" s="25"/>
      <c r="L30" s="25"/>
      <c r="M30" s="25"/>
      <c r="N30" s="25"/>
      <c r="O30" s="25"/>
      <c r="P30" s="25"/>
      <c r="Q30" s="25"/>
      <c r="R30" s="25"/>
    </row>
    <row r="31" spans="1:18">
      <c r="A31" s="25"/>
      <c r="D31" s="25"/>
      <c r="E31" s="25"/>
      <c r="F31" s="25"/>
      <c r="G31" s="25"/>
      <c r="H31" s="29"/>
      <c r="I31" s="25"/>
      <c r="J31" s="25"/>
      <c r="K31" s="25"/>
      <c r="L31" s="25"/>
      <c r="M31" s="25"/>
      <c r="N31" s="25"/>
      <c r="O31" s="25"/>
      <c r="P31" s="25"/>
      <c r="Q31" s="25"/>
      <c r="R31" s="25"/>
    </row>
    <row r="32" spans="1:18">
      <c r="A32" s="25"/>
      <c r="D32" s="25"/>
      <c r="E32" s="25"/>
      <c r="F32" s="25"/>
      <c r="G32" s="25"/>
      <c r="H32" s="29"/>
      <c r="I32" s="30"/>
      <c r="J32" s="30"/>
      <c r="K32" s="25"/>
      <c r="L32" s="25"/>
      <c r="M32" s="25"/>
      <c r="N32" s="25"/>
      <c r="O32" s="25"/>
      <c r="P32" s="25"/>
      <c r="Q32" s="25"/>
      <c r="R32" s="25"/>
    </row>
    <row r="33" spans="1:18">
      <c r="A33" s="25"/>
      <c r="D33" s="25"/>
      <c r="E33" s="25"/>
      <c r="F33" s="25"/>
      <c r="G33" s="25"/>
      <c r="H33" s="29"/>
      <c r="I33" s="30"/>
      <c r="J33" s="30"/>
      <c r="K33" s="25"/>
      <c r="L33" s="25"/>
      <c r="M33" s="25"/>
      <c r="N33" s="25"/>
      <c r="O33" s="25"/>
      <c r="P33" s="25"/>
      <c r="Q33" s="25"/>
      <c r="R33" s="25"/>
    </row>
    <row r="34" spans="1:18">
      <c r="B34" t="s">
        <v>307</v>
      </c>
      <c r="D34" s="25"/>
      <c r="E34" s="25"/>
      <c r="F34" s="25"/>
      <c r="G34" s="25"/>
      <c r="H34" s="29"/>
      <c r="I34" s="30"/>
      <c r="J34" s="30"/>
      <c r="K34" s="25"/>
      <c r="L34" s="25"/>
      <c r="M34" s="25"/>
      <c r="N34" s="25"/>
      <c r="O34" s="25"/>
      <c r="P34" s="25"/>
      <c r="Q34" s="25"/>
      <c r="R34" s="25"/>
    </row>
    <row r="35" spans="1:18">
      <c r="D35" s="25"/>
      <c r="E35" s="25"/>
      <c r="F35" s="25"/>
      <c r="G35" s="25"/>
      <c r="H35" s="29"/>
      <c r="I35" s="25"/>
      <c r="J35" s="25"/>
      <c r="K35" s="25"/>
      <c r="L35" s="25"/>
      <c r="M35" s="25"/>
      <c r="N35" s="25"/>
      <c r="O35" s="25"/>
      <c r="P35" s="25"/>
      <c r="Q35" s="25"/>
      <c r="R35" s="25"/>
    </row>
    <row r="36" spans="1:18">
      <c r="D36" s="25"/>
      <c r="E36" s="25"/>
      <c r="F36" s="25"/>
      <c r="G36" s="25"/>
      <c r="H36" s="29"/>
      <c r="I36" s="25"/>
      <c r="J36" s="25"/>
      <c r="K36" s="25"/>
      <c r="L36" s="25"/>
      <c r="M36" s="25"/>
      <c r="N36" s="25"/>
      <c r="O36" s="25"/>
      <c r="P36" s="25"/>
      <c r="Q36" s="25"/>
      <c r="R36" s="25"/>
    </row>
    <row r="37" spans="1:18" ht="13.5" thickBot="1">
      <c r="D37" s="25"/>
      <c r="E37" s="25"/>
      <c r="F37" s="25"/>
      <c r="G37" s="25"/>
      <c r="H37" s="29"/>
      <c r="I37" s="25"/>
      <c r="N37" s="25"/>
      <c r="O37" s="25"/>
      <c r="P37" s="25"/>
      <c r="Q37" s="25"/>
      <c r="R37" s="25"/>
    </row>
    <row r="38" spans="1:18" ht="16.5" thickBot="1">
      <c r="D38" s="25"/>
      <c r="E38" s="25"/>
      <c r="F38" s="25"/>
      <c r="G38" s="25"/>
      <c r="H38" s="29"/>
      <c r="I38" s="25"/>
      <c r="J38" s="129">
        <f>1080*(1-0.687*(2.7183^(-0.32*C3))-0.313*2.7183^(-3.8*C3))+20</f>
        <v>19.99999999999994</v>
      </c>
      <c r="K38" s="25"/>
      <c r="L38" s="25"/>
      <c r="M38" s="25"/>
      <c r="N38" s="25"/>
      <c r="O38" s="25"/>
      <c r="P38" s="25"/>
      <c r="Q38" s="25"/>
      <c r="R38" s="25"/>
    </row>
    <row r="39" spans="1:18">
      <c r="D39" s="25"/>
      <c r="E39" s="25"/>
      <c r="F39" s="25"/>
      <c r="G39" s="25"/>
      <c r="H39" s="29"/>
      <c r="I39" s="25"/>
      <c r="J39" s="25"/>
      <c r="K39" s="25"/>
      <c r="L39" s="25"/>
      <c r="M39" s="25"/>
      <c r="N39" s="25"/>
      <c r="O39" s="25"/>
      <c r="P39" s="25"/>
      <c r="Q39" s="25"/>
      <c r="R39" s="25"/>
    </row>
    <row r="40" spans="1:18">
      <c r="D40" s="25"/>
      <c r="E40" s="25"/>
      <c r="F40" s="25"/>
      <c r="G40" s="25"/>
      <c r="H40" s="29"/>
      <c r="I40" s="25"/>
      <c r="J40" s="25"/>
      <c r="K40" s="25"/>
      <c r="L40" s="25"/>
      <c r="M40" s="25"/>
      <c r="N40" s="25"/>
      <c r="O40" s="25"/>
      <c r="P40" s="25"/>
      <c r="Q40" s="25"/>
      <c r="R40" s="25"/>
    </row>
    <row r="41" spans="1:18">
      <c r="D41" s="25"/>
      <c r="E41" s="25"/>
      <c r="F41" s="25"/>
      <c r="G41" s="25"/>
      <c r="H41" s="25"/>
      <c r="I41" s="25"/>
      <c r="J41" s="25"/>
      <c r="K41" s="25"/>
      <c r="L41" s="25"/>
      <c r="M41" s="25"/>
      <c r="N41" s="25"/>
      <c r="O41" s="25"/>
      <c r="P41" s="25"/>
      <c r="Q41" s="25"/>
      <c r="R41" s="25"/>
    </row>
    <row r="42" spans="1:18">
      <c r="D42" s="25"/>
      <c r="E42" s="25"/>
      <c r="F42" s="25"/>
      <c r="G42" s="25"/>
      <c r="H42" s="25"/>
      <c r="I42" s="25"/>
      <c r="J42" s="25"/>
      <c r="K42" s="25"/>
      <c r="L42" s="25"/>
      <c r="M42" s="25"/>
      <c r="N42" s="25"/>
      <c r="O42" s="25"/>
      <c r="P42" s="25"/>
      <c r="Q42" s="25"/>
      <c r="R42" s="25"/>
    </row>
    <row r="43" spans="1:18">
      <c r="B43" s="99" t="s">
        <v>308</v>
      </c>
      <c r="D43" s="25"/>
      <c r="E43" s="25"/>
      <c r="F43" s="25"/>
      <c r="G43" s="25"/>
      <c r="H43" s="25"/>
      <c r="I43" s="25"/>
      <c r="J43" s="25"/>
      <c r="K43" s="25"/>
      <c r="L43" s="25"/>
      <c r="M43" s="25"/>
      <c r="N43" s="25"/>
      <c r="O43" s="25"/>
      <c r="P43" s="25"/>
      <c r="Q43" s="25"/>
      <c r="R43" s="25"/>
    </row>
    <row r="44" spans="1:18">
      <c r="B44" t="s">
        <v>309</v>
      </c>
      <c r="D44" s="25"/>
      <c r="E44" s="25"/>
      <c r="F44" s="25"/>
      <c r="G44" s="25"/>
      <c r="H44" s="25"/>
      <c r="I44" s="25"/>
      <c r="J44" s="25"/>
      <c r="K44" s="25"/>
      <c r="L44" s="25"/>
      <c r="M44" s="25"/>
      <c r="N44" s="25"/>
      <c r="O44" s="25"/>
      <c r="P44" s="25"/>
      <c r="Q44" s="25"/>
      <c r="R44" s="25"/>
    </row>
    <row r="45" spans="1:18">
      <c r="B45" t="s">
        <v>310</v>
      </c>
      <c r="D45" s="25"/>
      <c r="E45" s="25"/>
      <c r="F45" s="25"/>
      <c r="G45" s="25"/>
      <c r="H45" s="25"/>
      <c r="I45" s="25"/>
      <c r="J45" s="25"/>
      <c r="K45" s="25"/>
      <c r="L45" s="25"/>
      <c r="M45" s="25"/>
      <c r="N45" s="25"/>
      <c r="O45" s="25"/>
      <c r="P45" s="25"/>
      <c r="Q45" s="25"/>
      <c r="R45" s="25"/>
    </row>
    <row r="46" spans="1:18">
      <c r="B46" t="s">
        <v>311</v>
      </c>
      <c r="D46" s="25"/>
      <c r="E46" s="25"/>
      <c r="F46" s="25"/>
      <c r="G46" s="25"/>
      <c r="H46" s="25"/>
      <c r="I46" s="25"/>
      <c r="J46" s="25"/>
      <c r="K46" s="25"/>
      <c r="L46" s="25"/>
      <c r="M46" s="25"/>
      <c r="N46" s="25"/>
      <c r="O46" s="25"/>
      <c r="P46" s="25"/>
      <c r="Q46" s="25"/>
      <c r="R46" s="25"/>
    </row>
    <row r="47" spans="1:18">
      <c r="B47" t="s">
        <v>312</v>
      </c>
      <c r="D47" s="26"/>
      <c r="E47" s="26"/>
      <c r="F47" s="25"/>
      <c r="G47" s="25"/>
      <c r="H47" s="25"/>
      <c r="I47" s="25"/>
      <c r="J47" s="25"/>
      <c r="K47" s="25"/>
      <c r="L47" s="31"/>
      <c r="M47" s="31"/>
      <c r="N47" s="25"/>
      <c r="O47" s="25"/>
      <c r="P47" s="25"/>
      <c r="Q47" s="25"/>
      <c r="R47" s="25"/>
    </row>
    <row r="48" spans="1:18" ht="15.75">
      <c r="B48" t="s">
        <v>313</v>
      </c>
      <c r="D48" s="32"/>
      <c r="E48" s="32"/>
      <c r="F48" s="33"/>
      <c r="G48" s="33"/>
      <c r="H48" s="33"/>
      <c r="I48" s="33"/>
      <c r="J48" s="33"/>
      <c r="K48" s="33"/>
      <c r="L48" s="32"/>
      <c r="M48" s="32"/>
      <c r="N48" s="33"/>
      <c r="O48" s="33"/>
      <c r="P48" s="33"/>
      <c r="Q48" s="33"/>
      <c r="R48" s="25"/>
    </row>
    <row r="49" spans="2:18" ht="15.75">
      <c r="B49" t="s">
        <v>314</v>
      </c>
      <c r="D49" s="29"/>
      <c r="E49" s="29"/>
      <c r="F49" s="34"/>
      <c r="G49" s="34"/>
      <c r="H49" s="34"/>
      <c r="I49" s="34"/>
      <c r="J49" s="34"/>
      <c r="K49" s="34"/>
      <c r="L49" s="29"/>
      <c r="M49" s="29"/>
      <c r="N49" s="34"/>
      <c r="O49" s="34"/>
      <c r="P49" s="30"/>
      <c r="Q49" s="30"/>
      <c r="R49" s="25"/>
    </row>
    <row r="50" spans="2:18">
      <c r="D50" s="25"/>
      <c r="E50" s="25"/>
      <c r="F50" s="25"/>
      <c r="G50" s="25"/>
      <c r="H50" s="25"/>
      <c r="I50" s="25"/>
      <c r="J50" s="25"/>
      <c r="K50" s="25"/>
      <c r="L50" s="25"/>
      <c r="M50" s="25"/>
      <c r="N50" s="25"/>
      <c r="O50" s="25"/>
      <c r="P50" s="25"/>
      <c r="Q50" s="25"/>
      <c r="R50" s="25"/>
    </row>
    <row r="51" spans="2:18">
      <c r="D51" s="25"/>
      <c r="E51" s="25"/>
      <c r="F51" s="25"/>
      <c r="G51" s="25"/>
      <c r="H51" s="25"/>
      <c r="I51" s="25"/>
      <c r="J51" s="25"/>
      <c r="K51" s="25"/>
      <c r="L51" s="25"/>
      <c r="M51" s="25"/>
      <c r="N51" s="25"/>
      <c r="O51" s="25"/>
      <c r="P51" s="25"/>
      <c r="Q51" s="25"/>
      <c r="R51" s="25"/>
    </row>
    <row r="52" spans="2:18">
      <c r="D52" s="30"/>
      <c r="E52" s="30"/>
      <c r="F52" s="30"/>
      <c r="G52" s="30"/>
      <c r="H52" s="30"/>
      <c r="I52" s="30"/>
      <c r="J52" s="30"/>
      <c r="K52" s="30"/>
      <c r="L52" s="30"/>
      <c r="M52" s="30"/>
      <c r="N52" s="30"/>
      <c r="O52" s="30"/>
      <c r="P52" s="30"/>
      <c r="Q52" s="30"/>
      <c r="R52" s="25"/>
    </row>
    <row r="53" spans="2:18" ht="26.1" customHeight="1">
      <c r="B53" s="101" t="s">
        <v>280</v>
      </c>
      <c r="C53" s="101" t="s">
        <v>281</v>
      </c>
      <c r="D53" s="25"/>
      <c r="E53" s="25"/>
      <c r="F53" s="25"/>
      <c r="G53" s="25"/>
      <c r="H53" s="25"/>
      <c r="I53" s="25"/>
      <c r="J53" s="25"/>
      <c r="K53" s="25"/>
      <c r="L53" s="25"/>
      <c r="M53" s="25"/>
      <c r="N53" s="25"/>
      <c r="O53" s="25"/>
      <c r="P53" s="25"/>
      <c r="Q53" s="25"/>
      <c r="R53" s="25"/>
    </row>
    <row r="54" spans="2:18" ht="20.100000000000001" customHeight="1">
      <c r="B54" s="100" t="s">
        <v>284</v>
      </c>
      <c r="C54" s="104">
        <v>0</v>
      </c>
      <c r="D54" s="25"/>
      <c r="E54" s="25"/>
      <c r="F54" s="25"/>
      <c r="G54" s="25"/>
      <c r="H54" s="25"/>
      <c r="I54" s="25"/>
      <c r="J54" s="25"/>
      <c r="K54" s="25"/>
      <c r="L54" s="25"/>
      <c r="M54" s="25"/>
      <c r="N54" s="25"/>
      <c r="O54" s="25"/>
      <c r="P54" s="25"/>
      <c r="Q54" s="25"/>
      <c r="R54" s="25"/>
    </row>
    <row r="55" spans="2:18" ht="20.100000000000001" customHeight="1">
      <c r="B55" s="100" t="s">
        <v>285</v>
      </c>
      <c r="C55" s="104">
        <v>15</v>
      </c>
      <c r="D55" s="25"/>
      <c r="E55" s="25"/>
      <c r="F55" s="25"/>
      <c r="G55" s="25"/>
      <c r="H55" s="25"/>
      <c r="I55" s="25"/>
      <c r="J55" s="25"/>
      <c r="K55" s="25"/>
      <c r="L55" s="25"/>
      <c r="M55" s="25"/>
      <c r="N55" s="25"/>
      <c r="O55" s="25"/>
      <c r="P55" s="25"/>
      <c r="Q55" s="25"/>
      <c r="R55" s="25"/>
    </row>
    <row r="56" spans="2:18" ht="20.100000000000001" customHeight="1">
      <c r="B56" s="100" t="s">
        <v>286</v>
      </c>
      <c r="C56" s="104">
        <v>20</v>
      </c>
      <c r="D56" s="25"/>
      <c r="E56" s="25"/>
      <c r="F56" s="25"/>
      <c r="G56" s="25"/>
      <c r="H56" s="25"/>
      <c r="I56" s="25"/>
      <c r="J56" s="25"/>
      <c r="K56" s="25"/>
      <c r="L56" s="25"/>
      <c r="M56" s="25"/>
      <c r="N56" s="25"/>
      <c r="O56" s="25"/>
      <c r="P56" s="25"/>
      <c r="Q56" s="25"/>
      <c r="R56" s="25"/>
    </row>
    <row r="57" spans="2:18" ht="20.100000000000001" customHeight="1">
      <c r="B57" s="100" t="s">
        <v>287</v>
      </c>
      <c r="C57" s="104">
        <v>30</v>
      </c>
      <c r="D57" s="25"/>
      <c r="E57" s="25"/>
      <c r="F57" s="25"/>
      <c r="G57" s="25"/>
      <c r="H57" s="25"/>
      <c r="I57" s="25"/>
      <c r="J57" s="25"/>
      <c r="K57" s="25"/>
      <c r="L57" s="25"/>
      <c r="M57" s="25"/>
      <c r="N57" s="25"/>
      <c r="O57" s="25"/>
      <c r="P57" s="25"/>
      <c r="Q57" s="25"/>
      <c r="R57" s="25"/>
    </row>
    <row r="58" spans="2:18" ht="20.100000000000001" customHeight="1">
      <c r="B58" s="100" t="s">
        <v>288</v>
      </c>
      <c r="C58" s="104">
        <v>45</v>
      </c>
      <c r="D58" s="25"/>
      <c r="E58" s="25"/>
      <c r="F58" s="25"/>
      <c r="G58" s="25"/>
      <c r="H58" s="25"/>
      <c r="I58" s="25"/>
      <c r="J58" s="25"/>
      <c r="K58" s="25"/>
      <c r="L58" s="25"/>
      <c r="M58" s="25"/>
      <c r="N58" s="25"/>
      <c r="O58" s="25"/>
      <c r="P58" s="25"/>
      <c r="Q58" s="25"/>
      <c r="R58" s="25"/>
    </row>
    <row r="59" spans="2:18" ht="20.100000000000001" customHeight="1">
      <c r="B59" s="100" t="s">
        <v>289</v>
      </c>
      <c r="C59" s="104">
        <v>60</v>
      </c>
    </row>
    <row r="60" spans="2:18" ht="20.100000000000001" customHeight="1">
      <c r="B60" s="100" t="s">
        <v>290</v>
      </c>
      <c r="C60" s="104">
        <v>90</v>
      </c>
    </row>
    <row r="61" spans="2:18" ht="20.100000000000001" customHeight="1">
      <c r="B61" s="100" t="s">
        <v>291</v>
      </c>
      <c r="C61" s="104">
        <v>120</v>
      </c>
    </row>
  </sheetData>
  <phoneticPr fontId="0" type="noConversion"/>
  <printOptions horizontalCentered="1" verticalCentered="1"/>
  <pageMargins left="0.74803149606299213" right="0.78740157480314965" top="0.98425196850393704" bottom="0.98425196850393704" header="0.51181102362204722" footer="0.51181102362204722"/>
  <pageSetup paperSize="9" orientation="portrait" r:id="rId1"/>
  <headerFooter alignWithMargins="0"/>
  <drawing r:id="rId2"/>
  <legacyDrawing r:id="rId3"/>
  <oleObjects>
    <oleObject progId="Equation.3" shapeId="5127" r:id="rId4"/>
    <oleObject progId="Equation.3" shapeId="5128" r:id="rId5"/>
    <oleObject progId="Equation.3" shapeId="5129" r:id="rId6"/>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istruzioni di uso</vt:lpstr>
      <vt:lpstr>PRIMA PARTE</vt:lpstr>
      <vt:lpstr>SECONDA PARTE</vt:lpstr>
      <vt:lpstr>PAG 30-31-32</vt:lpstr>
      <vt:lpstr>RISULTATI</vt:lpstr>
      <vt:lpstr>SCENARI DI RISCHIO</vt:lpstr>
    </vt:vector>
  </TitlesOfParts>
  <Company>Polynt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MMUGNAI matr. 336</dc:creator>
  <cp:lastModifiedBy>micheletigani</cp:lastModifiedBy>
  <cp:lastPrinted>2007-05-17T07:50:25Z</cp:lastPrinted>
  <dcterms:created xsi:type="dcterms:W3CDTF">2007-05-16T12:38:03Z</dcterms:created>
  <dcterms:modified xsi:type="dcterms:W3CDTF">2011-11-27T21:56:25Z</dcterms:modified>
</cp:coreProperties>
</file>